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Volumes/USB_D/Final Project Stats1/"/>
    </mc:Choice>
  </mc:AlternateContent>
  <xr:revisionPtr revIDLastSave="0" documentId="13_ncr:1_{B9F68D95-B21D-2A41-80D2-40DBB66F4882}" xr6:coauthVersionLast="34" xr6:coauthVersionMax="34" xr10:uidLastSave="{00000000-0000-0000-0000-000000000000}"/>
  <bookViews>
    <workbookView xWindow="1960" yWindow="680" windowWidth="23380" windowHeight="13540" xr2:uid="{00000000-000D-0000-FFFF-FFFF00000000}"/>
  </bookViews>
  <sheets>
    <sheet name="US Census Demographic Data" sheetId="1" r:id="rId1"/>
    <sheet name="Poverty of the Nation" sheetId="11" r:id="rId2"/>
    <sheet name="Hostgram" sheetId="14" r:id="rId3"/>
    <sheet name="StudyData%" sheetId="4" r:id="rId4"/>
    <sheet name="All States" sheetId="3" r:id="rId5"/>
    <sheet name="Ohio" sheetId="9" r:id="rId6"/>
    <sheet name="PivotTable" sheetId="2" r:id="rId7"/>
    <sheet name="2nd Pivot Table" sheetId="6" r:id="rId8"/>
    <sheet name="3rd Pivot Table" sheetId="7" r:id="rId9"/>
    <sheet name="RegressionStatistics" sheetId="13" r:id="rId10"/>
    <sheet name="WhatIf" sheetId="16" r:id="rId11"/>
  </sheets>
  <definedNames>
    <definedName name="_xlnm._FilterDatabase" localSheetId="3" hidden="1">'StudyData%'!$R$1:$R$551</definedName>
    <definedName name="_xlnm._FilterDatabase" localSheetId="0" hidden="1">'US Census Demographic Data'!$A$1:$O$551</definedName>
    <definedName name="_xlnm.Print_Area" localSheetId="2">Hostgram!$O$5:$X$27</definedName>
    <definedName name="_xlnm.Print_Area" localSheetId="5">Ohio!$H$2:$S$26</definedName>
    <definedName name="_xlnm.Print_Area" localSheetId="1">'Poverty of the Nation'!$B$2:$G$34</definedName>
    <definedName name="_xlnm.Print_Area" localSheetId="9">RegressionStatistics!$F$28:$N$47</definedName>
    <definedName name="_xlnm.Print_Area" localSheetId="3">'StudyData%'!$AR$602:$BI$627</definedName>
  </definedNames>
  <calcPr calcId="179021"/>
  <pivotCaches>
    <pivotCache cacheId="10" r:id="rId12"/>
    <pivotCache cacheId="11" r:id="rId13"/>
    <pivotCache cacheId="12" r:id="rId14"/>
  </pivotCaches>
</workbook>
</file>

<file path=xl/calcChain.xml><?xml version="1.0" encoding="utf-8"?>
<calcChain xmlns="http://schemas.openxmlformats.org/spreadsheetml/2006/main">
  <c r="Q6" i="1" l="1"/>
  <c r="Q5" i="1"/>
  <c r="Q4" i="1"/>
  <c r="Q3" i="1"/>
  <c r="G9" i="16" l="1"/>
  <c r="G8" i="16"/>
  <c r="G7" i="16"/>
  <c r="G6" i="16"/>
  <c r="G5" i="16"/>
  <c r="G4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" i="16"/>
  <c r="G3" i="16" l="1"/>
  <c r="AH418" i="4"/>
  <c r="N6" i="14"/>
  <c r="N5" i="14"/>
  <c r="N4" i="14"/>
  <c r="N3" i="14"/>
  <c r="N7" i="14"/>
  <c r="N2" i="14"/>
  <c r="I11" i="14"/>
  <c r="I2" i="14"/>
  <c r="L2" i="14"/>
  <c r="L3" i="14" s="1"/>
  <c r="G2" i="14"/>
  <c r="G3" i="14" s="1"/>
  <c r="I3" i="14" s="1"/>
  <c r="I4" i="14" s="1"/>
  <c r="I5" i="14" s="1"/>
  <c r="I6" i="14" s="1"/>
  <c r="I7" i="14" s="1"/>
  <c r="I8" i="14" s="1"/>
  <c r="I9" i="14" s="1"/>
  <c r="I10" i="14" s="1"/>
  <c r="AM425" i="4" l="1"/>
  <c r="C23" i="9" l="1"/>
  <c r="AD4" i="4" l="1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3" i="4"/>
  <c r="AD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3" i="4"/>
  <c r="V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3" i="4"/>
  <c r="U2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4" i="4"/>
  <c r="AE3" i="4"/>
  <c r="AE2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3" i="4"/>
  <c r="AC2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3" i="4"/>
  <c r="AB4" i="4"/>
  <c r="AB2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3" i="4"/>
  <c r="AA2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4" i="4"/>
  <c r="Z3" i="4"/>
  <c r="Z2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4" i="4"/>
  <c r="Y3" i="4"/>
  <c r="Y2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" i="4"/>
  <c r="X6" i="4"/>
  <c r="X4" i="4"/>
  <c r="X3" i="4"/>
  <c r="X2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9" i="4"/>
  <c r="W10" i="4"/>
  <c r="W11" i="4"/>
  <c r="W7" i="4"/>
  <c r="W8" i="4"/>
  <c r="W5" i="4"/>
  <c r="W6" i="4"/>
  <c r="W4" i="4"/>
  <c r="W3" i="4"/>
  <c r="W2" i="4"/>
  <c r="AM426" i="4" l="1"/>
  <c r="AP421" i="4"/>
  <c r="AP420" i="4"/>
  <c r="AP418" i="4"/>
  <c r="AP419" i="4"/>
</calcChain>
</file>

<file path=xl/sharedStrings.xml><?xml version="1.0" encoding="utf-8"?>
<sst xmlns="http://schemas.openxmlformats.org/spreadsheetml/2006/main" count="3681" uniqueCount="573">
  <si>
    <t>State</t>
  </si>
  <si>
    <t>County</t>
  </si>
  <si>
    <t>TotalPop</t>
  </si>
  <si>
    <t>Men</t>
  </si>
  <si>
    <t>Women</t>
  </si>
  <si>
    <t>Hispanic</t>
  </si>
  <si>
    <t>White</t>
  </si>
  <si>
    <t>Black</t>
  </si>
  <si>
    <t>Native</t>
  </si>
  <si>
    <t>Income</t>
  </si>
  <si>
    <t>Poverty</t>
  </si>
  <si>
    <t>Employed</t>
  </si>
  <si>
    <t>SelfEmployed</t>
  </si>
  <si>
    <t>FamilyWork</t>
  </si>
  <si>
    <t>Unemployment</t>
  </si>
  <si>
    <t>Alabama</t>
  </si>
  <si>
    <t>Autauga</t>
  </si>
  <si>
    <t>Baldwin</t>
  </si>
  <si>
    <t>Barbour</t>
  </si>
  <si>
    <t>Calhoun</t>
  </si>
  <si>
    <t>Cherokee</t>
  </si>
  <si>
    <t>Choctaw</t>
  </si>
  <si>
    <t>Franklin</t>
  </si>
  <si>
    <t>Henry</t>
  </si>
  <si>
    <t>Jefferson</t>
  </si>
  <si>
    <t>Lee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</si>
  <si>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</si>
  <si>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</si>
  <si>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</si>
  <si>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</si>
  <si>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</si>
  <si>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</si>
  <si>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</si>
  <si>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</si>
  <si>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</si>
  <si>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</si>
  <si>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</si>
  <si>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</si>
  <si>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</si>
  <si>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</si>
  <si>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</si>
  <si>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</si>
  <si>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</si>
  <si>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</si>
  <si>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</si>
  <si>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</si>
  <si>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</si>
  <si>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</si>
  <si>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</si>
  <si>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</si>
  <si>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</si>
  <si>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</si>
  <si>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</si>
  <si>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</si>
  <si>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</si>
  <si>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</si>
  <si>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</si>
  <si>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</si>
  <si>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</si>
  <si>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</si>
  <si>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</si>
  <si>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</si>
  <si>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</si>
  <si>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</si>
  <si>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</si>
  <si>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</si>
  <si>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</si>
  <si>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</si>
  <si>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</si>
  <si>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</si>
  <si>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</si>
  <si>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</si>
  <si>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</si>
  <si>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</si>
  <si>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</si>
  <si>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</si>
  <si>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</si>
  <si>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</si>
  <si>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</si>
  <si>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</si>
  <si>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</si>
  <si>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</si>
  <si>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</si>
  <si>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</si>
  <si>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</si>
  <si>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</si>
  <si>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</si>
  <si>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</si>
  <si>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</si>
  <si>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</si>
  <si>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</si>
  <si>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</si>
  <si>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</si>
  <si>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</si>
  <si>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</si>
  <si>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</si>
  <si>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</si>
  <si>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Benton</t>
  </si>
  <si>
    <t>Clark</t>
  </si>
  <si>
    <t>Cleveland</t>
  </si>
  <si>
    <t>Columbia</t>
  </si>
  <si>
    <t>Grant</t>
  </si>
  <si>
    <t>Lincoln</t>
  </si>
  <si>
    <t>Nevada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</si>
  <si>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</si>
  <si>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</si>
  <si>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</si>
  <si>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</si>
  <si>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</si>
  <si>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</si>
  <si>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</si>
  <si>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</si>
  <si>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</si>
  <si>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</si>
  <si>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</si>
  <si>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</si>
  <si>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</si>
  <si>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</si>
  <si>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</si>
  <si>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</si>
  <si>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</si>
  <si>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</si>
  <si>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</si>
  <si>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</si>
  <si>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</si>
  <si>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</si>
  <si>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</si>
  <si>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</si>
  <si>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</si>
  <si>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</si>
  <si>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</si>
  <si>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</si>
  <si>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</si>
  <si>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</si>
  <si>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</si>
  <si>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</si>
  <si>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</si>
  <si>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</si>
  <si>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</si>
  <si>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</si>
  <si>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</si>
  <si>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</si>
  <si>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</si>
  <si>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</si>
  <si>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</si>
  <si>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</si>
  <si>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Orange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</si>
  <si>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</si>
  <si>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</si>
  <si>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</si>
  <si>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</si>
  <si>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</si>
  <si>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</si>
  <si>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</si>
  <si>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</si>
  <si>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</si>
  <si>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</si>
  <si>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</si>
  <si>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</si>
  <si>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</si>
  <si>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</si>
  <si>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</si>
  <si>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</si>
  <si>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</si>
  <si>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</si>
  <si>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</si>
  <si>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</si>
  <si>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</si>
  <si>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</si>
  <si>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Douglas</t>
  </si>
  <si>
    <t>Garfield</t>
  </si>
  <si>
    <t>Grand</t>
  </si>
  <si>
    <t>Mineral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</si>
  <si>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</si>
  <si>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</si>
  <si>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</si>
  <si>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</si>
  <si>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</si>
  <si>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</si>
  <si>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</si>
  <si>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</si>
  <si>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</si>
  <si>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</si>
  <si>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</si>
  <si>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</si>
  <si>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</si>
  <si>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</si>
  <si>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</si>
  <si>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</si>
  <si>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</si>
  <si>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</si>
  <si>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</si>
  <si>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</si>
  <si>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District of Columbia</t>
  </si>
  <si>
    <t>Florida</t>
  </si>
  <si>
    <t>Alachua</t>
  </si>
  <si>
    <t>Baker</t>
  </si>
  <si>
    <t>Bay</t>
  </si>
  <si>
    <t>Bradford</t>
  </si>
  <si>
    <t>Brevard</t>
  </si>
  <si>
    <t>Broward</t>
  </si>
  <si>
    <t>Putnam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</si>
  <si>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</si>
  <si>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</si>
  <si>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</si>
  <si>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</si>
  <si>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</si>
  <si>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</si>
  <si>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</si>
  <si>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</si>
  <si>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</si>
  <si>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</si>
  <si>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</si>
  <si>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Bryan</t>
  </si>
  <si>
    <t>Pierce</t>
  </si>
  <si>
    <t>Richmond</t>
  </si>
  <si>
    <t>Thomas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</si>
  <si>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</si>
  <si>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</si>
  <si>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</si>
  <si>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</si>
  <si>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</si>
  <si>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</si>
  <si>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</si>
  <si>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</si>
  <si>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</si>
  <si>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</si>
  <si>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</si>
  <si>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</si>
  <si>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</si>
  <si>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Idaho</t>
  </si>
  <si>
    <t>Blaine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</si>
  <si>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</si>
  <si>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</si>
  <si>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</si>
  <si>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</si>
  <si>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</si>
  <si>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</si>
  <si>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</si>
  <si>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</si>
  <si>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</si>
  <si>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</si>
  <si>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</si>
  <si>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</si>
  <si>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</si>
  <si>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</si>
  <si>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</si>
  <si>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</si>
  <si>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Kane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</si>
  <si>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</si>
  <si>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</si>
  <si>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</si>
  <si>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</si>
  <si>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</si>
  <si>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</si>
  <si>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</si>
  <si>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</si>
  <si>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</si>
  <si>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</si>
  <si>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</si>
  <si>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</si>
  <si>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</si>
  <si>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</si>
  <si>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</si>
  <si>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</si>
  <si>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</si>
  <si>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Ohio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</si>
  <si>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</si>
  <si>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</si>
  <si>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</si>
  <si>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</si>
  <si>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</si>
  <si>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</si>
  <si>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</si>
  <si>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</si>
  <si>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</si>
  <si>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</si>
  <si>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</si>
  <si>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</si>
  <si>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</si>
  <si>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</si>
  <si>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</si>
  <si>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</si>
  <si>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</si>
  <si>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</si>
  <si>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</si>
  <si>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Davis</t>
  </si>
  <si>
    <t>Louisa</t>
  </si>
  <si>
    <t>Lyon</t>
  </si>
  <si>
    <t>Page</t>
  </si>
  <si>
    <t>Sioux</t>
  </si>
  <si>
    <t>Chautauqua</t>
  </si>
  <si>
    <t>Seward</t>
  </si>
  <si>
    <t>Sheridan</t>
  </si>
  <si>
    <t>Sherman</t>
  </si>
  <si>
    <t>Stafford</t>
  </si>
  <si>
    <t>Stanton</t>
  </si>
  <si>
    <t>Wichita</t>
  </si>
  <si>
    <t>Wilson</t>
  </si>
  <si>
    <t>Bath</t>
  </si>
  <si>
    <t>Carter</t>
  </si>
  <si>
    <t>Nelson</t>
  </si>
  <si>
    <t>Rowan</t>
  </si>
  <si>
    <t>Caddo</t>
  </si>
  <si>
    <t>Orleans</t>
  </si>
  <si>
    <t>Red River</t>
  </si>
  <si>
    <t>York</t>
  </si>
  <si>
    <t>Allegany</t>
  </si>
  <si>
    <t>Essex</t>
  </si>
  <si>
    <t>Iron</t>
  </si>
  <si>
    <t>Rock</t>
  </si>
  <si>
    <t>Platte</t>
  </si>
  <si>
    <t>Scotland</t>
  </si>
  <si>
    <t>Texas</t>
  </si>
  <si>
    <t>Carbon</t>
  </si>
  <si>
    <t>Nebraska</t>
  </si>
  <si>
    <t>Lancaster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</si>
  <si>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</si>
  <si>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</si>
  <si>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</si>
  <si>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</si>
  <si>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</si>
  <si>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</si>
  <si>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</si>
  <si>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</si>
  <si>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</si>
  <si>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</si>
  <si>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</si>
  <si>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</si>
  <si>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</si>
  <si>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</si>
  <si>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</si>
  <si>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</si>
  <si>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</si>
  <si>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</si>
  <si>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Rockingham</t>
  </si>
  <si>
    <t>New Mexico</t>
  </si>
  <si>
    <t>Santa Fe</t>
  </si>
  <si>
    <t>Socorro</t>
  </si>
  <si>
    <t>Taos</t>
  </si>
  <si>
    <t>Torrance</t>
  </si>
  <si>
    <t>Valencia</t>
  </si>
  <si>
    <t>New York</t>
  </si>
  <si>
    <t>Albany</t>
  </si>
  <si>
    <t>Bronx</t>
  </si>
  <si>
    <t>Broome</t>
  </si>
  <si>
    <t>Cattaraugus</t>
  </si>
  <si>
    <t>Cayuga</t>
  </si>
  <si>
    <t>Chemung</t>
  </si>
  <si>
    <t>North Carolina</t>
  </si>
  <si>
    <t>Alleghany</t>
  </si>
  <si>
    <t>Brunswick</t>
  </si>
  <si>
    <t>Halifax</t>
  </si>
  <si>
    <t>Mecklenburg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</si>
  <si>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</si>
  <si>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</si>
  <si>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</si>
  <si>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</si>
  <si>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</si>
  <si>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</si>
  <si>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</si>
  <si>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</si>
  <si>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</si>
  <si>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</si>
  <si>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</si>
  <si>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</si>
  <si>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</si>
  <si>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</si>
  <si>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</si>
  <si>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</si>
  <si>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</si>
  <si>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</si>
  <si>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</si>
  <si>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</si>
  <si>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</si>
  <si>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</si>
  <si>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</si>
  <si>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</si>
  <si>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</si>
  <si>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</si>
  <si>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</si>
  <si>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Williams</t>
  </si>
  <si>
    <t>Highland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</si>
  <si>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</si>
  <si>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</si>
  <si>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</si>
  <si>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</si>
  <si>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</si>
  <si>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</si>
  <si>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</si>
  <si>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</si>
  <si>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</si>
  <si>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</si>
  <si>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</si>
  <si>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</si>
  <si>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Bedford</t>
  </si>
  <si>
    <t>Northumberland</t>
  </si>
  <si>
    <t>Rains</t>
  </si>
  <si>
    <t>Randall</t>
  </si>
  <si>
    <t>Reagan</t>
  </si>
  <si>
    <t>Real</t>
  </si>
  <si>
    <t>Reeves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</si>
  <si>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</si>
  <si>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</si>
  <si>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</si>
  <si>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</si>
  <si>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</si>
  <si>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</si>
  <si>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</si>
  <si>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</si>
  <si>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</si>
  <si>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</si>
  <si>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</si>
  <si>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</si>
  <si>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</si>
  <si>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</si>
  <si>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</si>
  <si>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</si>
  <si>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</si>
  <si>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</si>
  <si>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</si>
  <si>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</si>
  <si>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</si>
  <si>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</si>
  <si>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</si>
  <si>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</si>
  <si>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</si>
  <si>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</si>
  <si>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</si>
  <si>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</si>
  <si>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</si>
  <si>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</si>
  <si>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</si>
  <si>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</si>
  <si>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</si>
  <si>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</si>
  <si>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</si>
  <si>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</si>
  <si>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</si>
  <si>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</si>
  <si>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</si>
  <si>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</si>
  <si>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</si>
  <si>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</si>
  <si>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</si>
  <si>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</si>
  <si>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</si>
  <si>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</si>
  <si>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</si>
  <si>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</si>
  <si>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</si>
  <si>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</si>
  <si>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</si>
  <si>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</si>
  <si>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</si>
  <si>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</si>
  <si>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</si>
  <si>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</si>
  <si>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</si>
  <si>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</si>
  <si>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</si>
  <si>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</si>
  <si>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</si>
  <si>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</si>
  <si>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</si>
  <si>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</si>
  <si>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</si>
  <si>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</si>
  <si>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</si>
  <si>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</si>
  <si>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</si>
  <si>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</si>
  <si>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</si>
  <si>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</si>
  <si>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</si>
  <si>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</si>
  <si>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</si>
  <si>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</si>
  <si>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</si>
  <si>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</si>
  <si>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</si>
  <si>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</si>
  <si>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</si>
  <si>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</si>
  <si>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</si>
  <si>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</si>
  <si>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</t>
  </si>
  <si>
    <t>Chelan</t>
  </si>
  <si>
    <t>Clallam</t>
  </si>
  <si>
    <t>Cowlitz</t>
  </si>
  <si>
    <t>Ferry</t>
  </si>
  <si>
    <t>Grays Harbor</t>
  </si>
  <si>
    <t>Island</t>
  </si>
  <si>
    <t>Row Labels</t>
  </si>
  <si>
    <t>Grand Total</t>
  </si>
  <si>
    <t>Sum of TotalPop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</si>
  <si>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</si>
  <si>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</si>
  <si>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</si>
  <si>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</si>
  <si>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</si>
  <si>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</si>
  <si>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</si>
  <si>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</si>
  <si>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</si>
  <si>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</si>
  <si>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</si>
  <si>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</si>
  <si>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</si>
  <si>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Total Population-All States</t>
  </si>
  <si>
    <t>Sum of Unemployment</t>
  </si>
  <si>
    <t>Sum of SelfEmployed</t>
  </si>
  <si>
    <t>Sum of Employed</t>
  </si>
  <si>
    <t>Sum of FamilyWork</t>
  </si>
  <si>
    <t>W</t>
  </si>
  <si>
    <t>H</t>
  </si>
  <si>
    <t>B</t>
  </si>
  <si>
    <t>Total Pop Ohio</t>
  </si>
  <si>
    <t>Corr Between Total Pop and povety</t>
  </si>
  <si>
    <t>Average of Unemployment</t>
  </si>
  <si>
    <t>Average of TotalPop</t>
  </si>
  <si>
    <t>For Grapghs</t>
  </si>
  <si>
    <t xml:space="preserve">Another Exampel </t>
  </si>
  <si>
    <t>Poverty in the US</t>
  </si>
  <si>
    <t>Poverty In Utah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</si>
  <si>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</si>
  <si>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</si>
  <si>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</si>
  <si>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</si>
  <si>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</si>
  <si>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</si>
  <si>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</si>
  <si>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</si>
  <si>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</si>
  <si>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</si>
  <si>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</si>
  <si>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</si>
  <si>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</si>
  <si>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</si>
  <si>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</si>
  <si>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</si>
  <si>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</si>
  <si>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</si>
  <si>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</si>
  <si>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</si>
  <si>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</si>
  <si>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</si>
  <si>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</si>
  <si>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</si>
  <si>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</si>
  <si>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</si>
  <si>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</si>
  <si>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</si>
  <si>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P-in-Utah</t>
  </si>
  <si>
    <t>PinAllState</t>
  </si>
  <si>
    <t>PinInUtah</t>
  </si>
  <si>
    <t>All State</t>
  </si>
  <si>
    <t>Width</t>
  </si>
  <si>
    <t>PinForUtah</t>
  </si>
  <si>
    <t>Bin</t>
  </si>
  <si>
    <t>More</t>
  </si>
  <si>
    <t>Frequency</t>
  </si>
  <si>
    <t>PinForAllState</t>
  </si>
  <si>
    <t>Cumulative %</t>
  </si>
  <si>
    <t>CorrelationAllState</t>
  </si>
  <si>
    <t>CorrelationUtah</t>
  </si>
  <si>
    <t>Corrlation after10%</t>
  </si>
  <si>
    <t>Poverty - 0.05</t>
  </si>
  <si>
    <t>corrlation after -0.05%</t>
  </si>
  <si>
    <t>Corrlation P With Unemploement</t>
  </si>
  <si>
    <t>afterDecreasing by 0.01%</t>
  </si>
  <si>
    <t>Corrlation P With Unemploementafter decrasing by 1%</t>
  </si>
  <si>
    <t>Study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</si>
</sst>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 (Body)_x0000_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164" fontId="0" fillId="0" borderId="0" xfId="42" applyNumberFormat="1" applyFont="1"/>
    <xf numFmtId="2" fontId="0" fillId="33" borderId="0" xfId="0" applyNumberFormat="1" applyFill="1"/>
    <xf numFmtId="2" fontId="0" fillId="0" borderId="0" xfId="0" applyNumberFormat="1"/>
    <xf numFmtId="0" fontId="0" fillId="33" borderId="0" xfId="42" applyNumberFormat="1" applyFont="1" applyFill="1"/>
    <xf numFmtId="0" fontId="0" fillId="0" borderId="0" xfId="42" applyNumberFormat="1" applyFont="1"/>
    <xf numFmtId="0" fontId="0" fillId="34" borderId="0" xfId="0" applyFill="1"/>
    <xf numFmtId="164" fontId="0" fillId="34" borderId="0" xfId="42" applyNumberFormat="1" applyFont="1" applyFill="1"/>
    <xf numFmtId="165" fontId="0" fillId="0" borderId="0" xfId="0" applyNumberFormat="1"/>
    <xf numFmtId="165" fontId="0" fillId="0" borderId="0" xfId="43" applyNumberFormat="1" applyFont="1"/>
    <xf numFmtId="9" fontId="0" fillId="0" borderId="0" xfId="0" applyNumberFormat="1"/>
    <xf numFmtId="0" fontId="0" fillId="35" borderId="0" xfId="0" applyFill="1"/>
    <xf numFmtId="164" fontId="0" fillId="0" borderId="0" xfId="0" applyNumberForma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0" fillId="36" borderId="12" xfId="0" applyFont="1" applyFill="1" applyBorder="1"/>
    <xf numFmtId="0" fontId="0" fillId="0" borderId="12" xfId="0" applyFont="1" applyBorder="1"/>
    <xf numFmtId="1" fontId="0" fillId="0" borderId="0" xfId="0" applyNumberForma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0" xfId="0" applyNumberFormat="1" applyFill="1" applyBorder="1" applyAlignment="1"/>
    <xf numFmtId="2" fontId="0" fillId="0" borderId="0" xfId="42" applyNumberFormat="1" applyFont="1"/>
    <xf numFmtId="0" fontId="0" fillId="37" borderId="0" xfId="0" applyFill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Hostgram!$E$25:$E$35</c:f>
              <c:strCache>
                <c:ptCount val="11"/>
                <c:pt idx="0">
                  <c:v>4</c:v>
                </c:pt>
                <c:pt idx="1">
                  <c:v>7.853354712</c:v>
                </c:pt>
                <c:pt idx="2">
                  <c:v>11.70670942</c:v>
                </c:pt>
                <c:pt idx="3">
                  <c:v>15.56006414</c:v>
                </c:pt>
                <c:pt idx="4">
                  <c:v>19.41341885</c:v>
                </c:pt>
                <c:pt idx="5">
                  <c:v>23.26677356</c:v>
                </c:pt>
                <c:pt idx="6">
                  <c:v>27.12012827</c:v>
                </c:pt>
                <c:pt idx="7">
                  <c:v>30.97348298</c:v>
                </c:pt>
                <c:pt idx="8">
                  <c:v>34.82683769</c:v>
                </c:pt>
                <c:pt idx="9">
                  <c:v>42.7</c:v>
                </c:pt>
                <c:pt idx="10">
                  <c:v>More</c:v>
                </c:pt>
              </c:strCache>
            </c:strRef>
          </c:cat>
          <c:val>
            <c:numRef>
              <c:f>Hostgram!$F$25:$F$35</c:f>
              <c:numCache>
                <c:formatCode>General</c:formatCode>
                <c:ptCount val="11"/>
                <c:pt idx="0">
                  <c:v>1</c:v>
                </c:pt>
                <c:pt idx="1">
                  <c:v>31</c:v>
                </c:pt>
                <c:pt idx="2">
                  <c:v>113</c:v>
                </c:pt>
                <c:pt idx="3">
                  <c:v>132</c:v>
                </c:pt>
                <c:pt idx="4">
                  <c:v>112</c:v>
                </c:pt>
                <c:pt idx="5">
                  <c:v>87</c:v>
                </c:pt>
                <c:pt idx="6">
                  <c:v>40</c:v>
                </c:pt>
                <c:pt idx="7">
                  <c:v>14</c:v>
                </c:pt>
                <c:pt idx="8">
                  <c:v>12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F-414E-9F36-D9DEA78D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2082255"/>
        <c:axId val="106200151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Hostgram!$E$25:$E$35</c:f>
              <c:strCache>
                <c:ptCount val="11"/>
                <c:pt idx="0">
                  <c:v>4</c:v>
                </c:pt>
                <c:pt idx="1">
                  <c:v>7.853354712</c:v>
                </c:pt>
                <c:pt idx="2">
                  <c:v>11.70670942</c:v>
                </c:pt>
                <c:pt idx="3">
                  <c:v>15.56006414</c:v>
                </c:pt>
                <c:pt idx="4">
                  <c:v>19.41341885</c:v>
                </c:pt>
                <c:pt idx="5">
                  <c:v>23.26677356</c:v>
                </c:pt>
                <c:pt idx="6">
                  <c:v>27.12012827</c:v>
                </c:pt>
                <c:pt idx="7">
                  <c:v>30.97348298</c:v>
                </c:pt>
                <c:pt idx="8">
                  <c:v>34.82683769</c:v>
                </c:pt>
                <c:pt idx="9">
                  <c:v>42.7</c:v>
                </c:pt>
                <c:pt idx="10">
                  <c:v>More</c:v>
                </c:pt>
              </c:strCache>
            </c:strRef>
          </c:cat>
          <c:val>
            <c:numRef>
              <c:f>Hostgram!$G$25:$G$35</c:f>
              <c:numCache>
                <c:formatCode>0.00%</c:formatCode>
                <c:ptCount val="11"/>
                <c:pt idx="0">
                  <c:v>1.8181818181818182E-3</c:v>
                </c:pt>
                <c:pt idx="1">
                  <c:v>5.8181818181818182E-2</c:v>
                </c:pt>
                <c:pt idx="2">
                  <c:v>0.26363636363636361</c:v>
                </c:pt>
                <c:pt idx="3">
                  <c:v>0.50363636363636366</c:v>
                </c:pt>
                <c:pt idx="4">
                  <c:v>0.70727272727272728</c:v>
                </c:pt>
                <c:pt idx="5">
                  <c:v>0.86545454545454548</c:v>
                </c:pt>
                <c:pt idx="6">
                  <c:v>0.93818181818181823</c:v>
                </c:pt>
                <c:pt idx="7">
                  <c:v>0.96363636363636362</c:v>
                </c:pt>
                <c:pt idx="8">
                  <c:v>0.98545454545454547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F-414E-9F36-D9DEA78D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72191"/>
        <c:axId val="1109456975"/>
      </c:lineChart>
      <c:catAx>
        <c:axId val="106208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001519"/>
        <c:crosses val="autoZero"/>
        <c:auto val="1"/>
        <c:lblAlgn val="ctr"/>
        <c:lblOffset val="100"/>
        <c:noMultiLvlLbl val="0"/>
      </c:catAx>
      <c:valAx>
        <c:axId val="1062001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082255"/>
        <c:crosses val="autoZero"/>
        <c:crossBetween val="between"/>
      </c:valAx>
      <c:valAx>
        <c:axId val="110945697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05772191"/>
        <c:crosses val="max"/>
        <c:crossBetween val="between"/>
      </c:valAx>
      <c:catAx>
        <c:axId val="110577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45697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 Class- US Census Demographic Data.xlsx]2nd Pivot Table!PivotTable17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'2nd Pivot Table'!$B$3</c:f>
              <c:strCache>
                <c:ptCount val="1"/>
                <c:pt idx="0">
                  <c:v>Average of Unemployment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 Pivot Table'!$A$4:$A$32</c:f>
              <c:strCache>
                <c:ptCount val="28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Nebraska</c:v>
                </c:pt>
                <c:pt idx="16">
                  <c:v>Nevada</c:v>
                </c:pt>
                <c:pt idx="17">
                  <c:v>New Mexico</c:v>
                </c:pt>
                <c:pt idx="18">
                  <c:v>New York</c:v>
                </c:pt>
                <c:pt idx="19">
                  <c:v>North Carolina</c:v>
                </c:pt>
                <c:pt idx="20">
                  <c:v>North Dakota</c:v>
                </c:pt>
                <c:pt idx="21">
                  <c:v>Ohio</c:v>
                </c:pt>
                <c:pt idx="22">
                  <c:v>Oklahoma</c:v>
                </c:pt>
                <c:pt idx="23">
                  <c:v>Texas</c:v>
                </c:pt>
                <c:pt idx="24">
                  <c:v>Utah</c:v>
                </c:pt>
                <c:pt idx="25">
                  <c:v>Vermont</c:v>
                </c:pt>
                <c:pt idx="26">
                  <c:v>Virginia</c:v>
                </c:pt>
                <c:pt idx="27">
                  <c:v>Washington</c:v>
                </c:pt>
              </c:strCache>
            </c:strRef>
          </c:cat>
          <c:val>
            <c:numRef>
              <c:f>'2nd Pivot Table'!$B$4:$B$32</c:f>
              <c:numCache>
                <c:formatCode>0%</c:formatCode>
                <c:ptCount val="28"/>
                <c:pt idx="0">
                  <c:v>11.722222222222225</c:v>
                </c:pt>
                <c:pt idx="1">
                  <c:v>9.8551724137931043</c:v>
                </c:pt>
                <c:pt idx="2">
                  <c:v>11.966666666666667</c:v>
                </c:pt>
                <c:pt idx="3">
                  <c:v>8.5695652173913039</c:v>
                </c:pt>
                <c:pt idx="4">
                  <c:v>11.15</c:v>
                </c:pt>
                <c:pt idx="5">
                  <c:v>7.2124999999999995</c:v>
                </c:pt>
                <c:pt idx="6">
                  <c:v>8.1624999999999996</c:v>
                </c:pt>
                <c:pt idx="7">
                  <c:v>7.9333333333333336</c:v>
                </c:pt>
                <c:pt idx="8">
                  <c:v>9.6</c:v>
                </c:pt>
                <c:pt idx="9">
                  <c:v>9.7937499999999993</c:v>
                </c:pt>
                <c:pt idx="10">
                  <c:v>7.8</c:v>
                </c:pt>
                <c:pt idx="11">
                  <c:v>5.2</c:v>
                </c:pt>
                <c:pt idx="12">
                  <c:v>7.9235294117647053</c:v>
                </c:pt>
                <c:pt idx="13">
                  <c:v>8.2458333333333353</c:v>
                </c:pt>
                <c:pt idx="14">
                  <c:v>7.1277777777777764</c:v>
                </c:pt>
                <c:pt idx="15">
                  <c:v>3.3541666666666674</c:v>
                </c:pt>
                <c:pt idx="16">
                  <c:v>10.476470588235296</c:v>
                </c:pt>
                <c:pt idx="17">
                  <c:v>8.2222222222222214</c:v>
                </c:pt>
                <c:pt idx="18">
                  <c:v>8.2624999999999993</c:v>
                </c:pt>
                <c:pt idx="19">
                  <c:v>10.76</c:v>
                </c:pt>
                <c:pt idx="20">
                  <c:v>2.7399999999999998</c:v>
                </c:pt>
                <c:pt idx="21">
                  <c:v>6.93</c:v>
                </c:pt>
                <c:pt idx="22">
                  <c:v>5.8928571428571441</c:v>
                </c:pt>
                <c:pt idx="23">
                  <c:v>7.1571428571428566</c:v>
                </c:pt>
                <c:pt idx="24">
                  <c:v>5.958620689655171</c:v>
                </c:pt>
                <c:pt idx="25">
                  <c:v>5.9357142857142842</c:v>
                </c:pt>
                <c:pt idx="26">
                  <c:v>6.9605263157894735</c:v>
                </c:pt>
                <c:pt idx="27">
                  <c:v>9.3375000000000004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6-4729-AFE7-167BC0EB7B7B}"/>
            </c:ext>
          </c:extLst>
        </c:ser>
        <c:ser>
          <c:idx val="1"/>
          <c:order val="1"/>
          <c:tx>
            <c:strRef>
              <c:f>'2nd Pivot Table'!$C$3</c:f>
              <c:strCache>
                <c:ptCount val="1"/>
                <c:pt idx="0">
                  <c:v>Average of TotalPop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'2nd Pivot Table'!$A$4:$A$32</c:f>
              <c:strCache>
                <c:ptCount val="28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Nebraska</c:v>
                </c:pt>
                <c:pt idx="16">
                  <c:v>Nevada</c:v>
                </c:pt>
                <c:pt idx="17">
                  <c:v>New Mexico</c:v>
                </c:pt>
                <c:pt idx="18">
                  <c:v>New York</c:v>
                </c:pt>
                <c:pt idx="19">
                  <c:v>North Carolina</c:v>
                </c:pt>
                <c:pt idx="20">
                  <c:v>North Dakota</c:v>
                </c:pt>
                <c:pt idx="21">
                  <c:v>Ohio</c:v>
                </c:pt>
                <c:pt idx="22">
                  <c:v>Oklahoma</c:v>
                </c:pt>
                <c:pt idx="23">
                  <c:v>Texas</c:v>
                </c:pt>
                <c:pt idx="24">
                  <c:v>Utah</c:v>
                </c:pt>
                <c:pt idx="25">
                  <c:v>Vermont</c:v>
                </c:pt>
                <c:pt idx="26">
                  <c:v>Virginia</c:v>
                </c:pt>
                <c:pt idx="27">
                  <c:v>Washington</c:v>
                </c:pt>
              </c:strCache>
            </c:strRef>
          </c:cat>
          <c:val>
            <c:numRef>
              <c:f>'2nd Pivot Table'!$C$4:$C$32</c:f>
              <c:numCache>
                <c:formatCode>General</c:formatCode>
                <c:ptCount val="28"/>
                <c:pt idx="0">
                  <c:v>91155.555555555562</c:v>
                </c:pt>
                <c:pt idx="1">
                  <c:v>25288.793103448275</c:v>
                </c:pt>
                <c:pt idx="2">
                  <c:v>442795.2</c:v>
                </c:pt>
                <c:pt idx="3">
                  <c:v>55713.391304347824</c:v>
                </c:pt>
                <c:pt idx="4">
                  <c:v>524941.52631578944</c:v>
                </c:pt>
                <c:pt idx="5">
                  <c:v>111417.5</c:v>
                </c:pt>
                <c:pt idx="6">
                  <c:v>449152.75</c:v>
                </c:pt>
                <c:pt idx="7">
                  <c:v>308818</c:v>
                </c:pt>
                <c:pt idx="8">
                  <c:v>647484</c:v>
                </c:pt>
                <c:pt idx="9">
                  <c:v>258848</c:v>
                </c:pt>
                <c:pt idx="10">
                  <c:v>21198.857142857141</c:v>
                </c:pt>
                <c:pt idx="11">
                  <c:v>281259.8</c:v>
                </c:pt>
                <c:pt idx="12">
                  <c:v>27462.705882352941</c:v>
                </c:pt>
                <c:pt idx="13">
                  <c:v>93590.541666666672</c:v>
                </c:pt>
                <c:pt idx="14">
                  <c:v>57848.694444444445</c:v>
                </c:pt>
                <c:pt idx="15">
                  <c:v>16859.625</c:v>
                </c:pt>
                <c:pt idx="16">
                  <c:v>164625.64705882352</c:v>
                </c:pt>
                <c:pt idx="17">
                  <c:v>51050</c:v>
                </c:pt>
                <c:pt idx="18">
                  <c:v>295128.875</c:v>
                </c:pt>
                <c:pt idx="19">
                  <c:v>94309.71428571429</c:v>
                </c:pt>
                <c:pt idx="20">
                  <c:v>5567</c:v>
                </c:pt>
                <c:pt idx="21">
                  <c:v>77335.3</c:v>
                </c:pt>
                <c:pt idx="22">
                  <c:v>47345.857142857145</c:v>
                </c:pt>
                <c:pt idx="23">
                  <c:v>63443.380952380954</c:v>
                </c:pt>
                <c:pt idx="24">
                  <c:v>100116.5172413793</c:v>
                </c:pt>
                <c:pt idx="25">
                  <c:v>44757.428571428572</c:v>
                </c:pt>
                <c:pt idx="26">
                  <c:v>59009.526315789473</c:v>
                </c:pt>
                <c:pt idx="27">
                  <c:v>83273.3125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5-46AF-B01A-225052A5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70416"/>
        <c:axId val="380362720"/>
      </c:barChart>
      <c:catAx>
        <c:axId val="3910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62720"/>
        <c:crosses val="autoZero"/>
        <c:auto val="1"/>
        <c:lblAlgn val="ctr"/>
        <c:lblOffset val="100"/>
        <c:noMultiLvlLbl val="0"/>
      </c:catAx>
      <c:valAx>
        <c:axId val="3803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RegressionStatistics!$B$2:$B$30</c:f>
              <c:numCache>
                <c:formatCode>General</c:formatCode>
                <c:ptCount val="29"/>
                <c:pt idx="0">
                  <c:v>50282</c:v>
                </c:pt>
                <c:pt idx="1">
                  <c:v>55038</c:v>
                </c:pt>
                <c:pt idx="2">
                  <c:v>50497</c:v>
                </c:pt>
                <c:pt idx="3">
                  <c:v>46900</c:v>
                </c:pt>
                <c:pt idx="4">
                  <c:v>56750</c:v>
                </c:pt>
                <c:pt idx="5">
                  <c:v>71112</c:v>
                </c:pt>
                <c:pt idx="6">
                  <c:v>61133</c:v>
                </c:pt>
                <c:pt idx="7">
                  <c:v>49787</c:v>
                </c:pt>
                <c:pt idx="8">
                  <c:v>42614</c:v>
                </c:pt>
                <c:pt idx="9">
                  <c:v>41312</c:v>
                </c:pt>
                <c:pt idx="10">
                  <c:v>43855</c:v>
                </c:pt>
                <c:pt idx="11">
                  <c:v>54761</c:v>
                </c:pt>
                <c:pt idx="12">
                  <c:v>50194</c:v>
                </c:pt>
                <c:pt idx="13">
                  <c:v>51593</c:v>
                </c:pt>
                <c:pt idx="14">
                  <c:v>74314</c:v>
                </c:pt>
                <c:pt idx="15">
                  <c:v>35980</c:v>
                </c:pt>
                <c:pt idx="16">
                  <c:v>50781</c:v>
                </c:pt>
                <c:pt idx="17">
                  <c:v>62117</c:v>
                </c:pt>
                <c:pt idx="18">
                  <c:v>41484</c:v>
                </c:pt>
                <c:pt idx="19">
                  <c:v>50323</c:v>
                </c:pt>
                <c:pt idx="20">
                  <c:v>46291</c:v>
                </c:pt>
                <c:pt idx="21">
                  <c:v>91773</c:v>
                </c:pt>
                <c:pt idx="22">
                  <c:v>63552</c:v>
                </c:pt>
                <c:pt idx="23">
                  <c:v>66815</c:v>
                </c:pt>
                <c:pt idx="24">
                  <c:v>62180</c:v>
                </c:pt>
                <c:pt idx="25">
                  <c:v>66486</c:v>
                </c:pt>
                <c:pt idx="26">
                  <c:v>50774</c:v>
                </c:pt>
                <c:pt idx="27">
                  <c:v>40645</c:v>
                </c:pt>
                <c:pt idx="28">
                  <c:v>56581</c:v>
                </c:pt>
              </c:numCache>
            </c:numRef>
          </c:xVal>
          <c:yVal>
            <c:numRef>
              <c:f>RegressionStatistics!$A$2:$A$30</c:f>
              <c:numCache>
                <c:formatCode>General</c:formatCode>
                <c:ptCount val="29"/>
                <c:pt idx="0">
                  <c:v>12.5</c:v>
                </c:pt>
                <c:pt idx="1">
                  <c:v>9.5</c:v>
                </c:pt>
                <c:pt idx="2">
                  <c:v>15.6</c:v>
                </c:pt>
                <c:pt idx="3">
                  <c:v>15.3</c:v>
                </c:pt>
                <c:pt idx="4">
                  <c:v>7.2</c:v>
                </c:pt>
                <c:pt idx="5">
                  <c:v>7.7</c:v>
                </c:pt>
                <c:pt idx="6">
                  <c:v>10.4</c:v>
                </c:pt>
                <c:pt idx="7">
                  <c:v>11.2</c:v>
                </c:pt>
                <c:pt idx="8">
                  <c:v>18</c:v>
                </c:pt>
                <c:pt idx="9">
                  <c:v>18.7</c:v>
                </c:pt>
                <c:pt idx="10">
                  <c:v>21</c:v>
                </c:pt>
                <c:pt idx="11">
                  <c:v>14.3</c:v>
                </c:pt>
                <c:pt idx="12">
                  <c:v>7.9</c:v>
                </c:pt>
                <c:pt idx="13">
                  <c:v>12.9</c:v>
                </c:pt>
                <c:pt idx="14">
                  <c:v>5.4</c:v>
                </c:pt>
                <c:pt idx="15">
                  <c:v>20.6</c:v>
                </c:pt>
                <c:pt idx="16">
                  <c:v>14.6</c:v>
                </c:pt>
                <c:pt idx="17">
                  <c:v>12.4</c:v>
                </c:pt>
                <c:pt idx="18">
                  <c:v>28.1</c:v>
                </c:pt>
                <c:pt idx="19">
                  <c:v>16.100000000000001</c:v>
                </c:pt>
                <c:pt idx="20">
                  <c:v>14.5</c:v>
                </c:pt>
                <c:pt idx="21">
                  <c:v>7.8</c:v>
                </c:pt>
                <c:pt idx="22">
                  <c:v>7.2</c:v>
                </c:pt>
                <c:pt idx="23">
                  <c:v>9.3000000000000007</c:v>
                </c:pt>
                <c:pt idx="24">
                  <c:v>13.2</c:v>
                </c:pt>
                <c:pt idx="25">
                  <c:v>10</c:v>
                </c:pt>
                <c:pt idx="26">
                  <c:v>15</c:v>
                </c:pt>
                <c:pt idx="27">
                  <c:v>15.4</c:v>
                </c:pt>
                <c:pt idx="2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D-B94C-B847-4C4F5FE0FFA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RegressionStatistics!$B$2:$B$30</c:f>
              <c:numCache>
                <c:formatCode>General</c:formatCode>
                <c:ptCount val="29"/>
                <c:pt idx="0">
                  <c:v>50282</c:v>
                </c:pt>
                <c:pt idx="1">
                  <c:v>55038</c:v>
                </c:pt>
                <c:pt idx="2">
                  <c:v>50497</c:v>
                </c:pt>
                <c:pt idx="3">
                  <c:v>46900</c:v>
                </c:pt>
                <c:pt idx="4">
                  <c:v>56750</c:v>
                </c:pt>
                <c:pt idx="5">
                  <c:v>71112</c:v>
                </c:pt>
                <c:pt idx="6">
                  <c:v>61133</c:v>
                </c:pt>
                <c:pt idx="7">
                  <c:v>49787</c:v>
                </c:pt>
                <c:pt idx="8">
                  <c:v>42614</c:v>
                </c:pt>
                <c:pt idx="9">
                  <c:v>41312</c:v>
                </c:pt>
                <c:pt idx="10">
                  <c:v>43855</c:v>
                </c:pt>
                <c:pt idx="11">
                  <c:v>54761</c:v>
                </c:pt>
                <c:pt idx="12">
                  <c:v>50194</c:v>
                </c:pt>
                <c:pt idx="13">
                  <c:v>51593</c:v>
                </c:pt>
                <c:pt idx="14">
                  <c:v>74314</c:v>
                </c:pt>
                <c:pt idx="15">
                  <c:v>35980</c:v>
                </c:pt>
                <c:pt idx="16">
                  <c:v>50781</c:v>
                </c:pt>
                <c:pt idx="17">
                  <c:v>62117</c:v>
                </c:pt>
                <c:pt idx="18">
                  <c:v>41484</c:v>
                </c:pt>
                <c:pt idx="19">
                  <c:v>50323</c:v>
                </c:pt>
                <c:pt idx="20">
                  <c:v>46291</c:v>
                </c:pt>
                <c:pt idx="21">
                  <c:v>91773</c:v>
                </c:pt>
                <c:pt idx="22">
                  <c:v>63552</c:v>
                </c:pt>
                <c:pt idx="23">
                  <c:v>66815</c:v>
                </c:pt>
                <c:pt idx="24">
                  <c:v>62180</c:v>
                </c:pt>
                <c:pt idx="25">
                  <c:v>66486</c:v>
                </c:pt>
                <c:pt idx="26">
                  <c:v>50774</c:v>
                </c:pt>
                <c:pt idx="27">
                  <c:v>40645</c:v>
                </c:pt>
                <c:pt idx="28">
                  <c:v>56581</c:v>
                </c:pt>
              </c:numCache>
            </c:numRef>
          </c:xVal>
          <c:yVal>
            <c:numRef>
              <c:f>RegressionStatistics!#REF!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8D-B94C-B847-4C4F5FE0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50064"/>
        <c:axId val="1352351744"/>
      </c:scatterChart>
      <c:valAx>
        <c:axId val="135235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351744"/>
        <c:crosses val="autoZero"/>
        <c:crossBetween val="midCat"/>
      </c:valAx>
      <c:valAx>
        <c:axId val="13523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350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Poverty</a:t>
            </a:r>
            <a:r>
              <a:rPr lang="en-US" baseline="0"/>
              <a:t> and Income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RegressionStatistics!$B$2:$B$30</c:f>
              <c:numCache>
                <c:formatCode>General</c:formatCode>
                <c:ptCount val="29"/>
                <c:pt idx="0">
                  <c:v>50282</c:v>
                </c:pt>
                <c:pt idx="1">
                  <c:v>55038</c:v>
                </c:pt>
                <c:pt idx="2">
                  <c:v>50497</c:v>
                </c:pt>
                <c:pt idx="3">
                  <c:v>46900</c:v>
                </c:pt>
                <c:pt idx="4">
                  <c:v>56750</c:v>
                </c:pt>
                <c:pt idx="5">
                  <c:v>71112</c:v>
                </c:pt>
                <c:pt idx="6">
                  <c:v>61133</c:v>
                </c:pt>
                <c:pt idx="7">
                  <c:v>49787</c:v>
                </c:pt>
                <c:pt idx="8">
                  <c:v>42614</c:v>
                </c:pt>
                <c:pt idx="9">
                  <c:v>41312</c:v>
                </c:pt>
                <c:pt idx="10">
                  <c:v>43855</c:v>
                </c:pt>
                <c:pt idx="11">
                  <c:v>54761</c:v>
                </c:pt>
                <c:pt idx="12">
                  <c:v>50194</c:v>
                </c:pt>
                <c:pt idx="13">
                  <c:v>51593</c:v>
                </c:pt>
                <c:pt idx="14">
                  <c:v>74314</c:v>
                </c:pt>
                <c:pt idx="15">
                  <c:v>35980</c:v>
                </c:pt>
                <c:pt idx="16">
                  <c:v>50781</c:v>
                </c:pt>
                <c:pt idx="17">
                  <c:v>62117</c:v>
                </c:pt>
                <c:pt idx="18">
                  <c:v>41484</c:v>
                </c:pt>
                <c:pt idx="19">
                  <c:v>50323</c:v>
                </c:pt>
                <c:pt idx="20">
                  <c:v>46291</c:v>
                </c:pt>
                <c:pt idx="21">
                  <c:v>91773</c:v>
                </c:pt>
                <c:pt idx="22">
                  <c:v>63552</c:v>
                </c:pt>
                <c:pt idx="23">
                  <c:v>66815</c:v>
                </c:pt>
                <c:pt idx="24">
                  <c:v>62180</c:v>
                </c:pt>
                <c:pt idx="25">
                  <c:v>66486</c:v>
                </c:pt>
                <c:pt idx="26">
                  <c:v>50774</c:v>
                </c:pt>
                <c:pt idx="27">
                  <c:v>40645</c:v>
                </c:pt>
                <c:pt idx="28">
                  <c:v>56581</c:v>
                </c:pt>
              </c:numCache>
            </c:numRef>
          </c:xVal>
          <c:yVal>
            <c:numRef>
              <c:f>RegressionStatistics!$A$2:$A$30</c:f>
              <c:numCache>
                <c:formatCode>General</c:formatCode>
                <c:ptCount val="29"/>
                <c:pt idx="0">
                  <c:v>12.5</c:v>
                </c:pt>
                <c:pt idx="1">
                  <c:v>9.5</c:v>
                </c:pt>
                <c:pt idx="2">
                  <c:v>15.6</c:v>
                </c:pt>
                <c:pt idx="3">
                  <c:v>15.3</c:v>
                </c:pt>
                <c:pt idx="4">
                  <c:v>7.2</c:v>
                </c:pt>
                <c:pt idx="5">
                  <c:v>7.7</c:v>
                </c:pt>
                <c:pt idx="6">
                  <c:v>10.4</c:v>
                </c:pt>
                <c:pt idx="7">
                  <c:v>11.2</c:v>
                </c:pt>
                <c:pt idx="8">
                  <c:v>18</c:v>
                </c:pt>
                <c:pt idx="9">
                  <c:v>18.7</c:v>
                </c:pt>
                <c:pt idx="10">
                  <c:v>21</c:v>
                </c:pt>
                <c:pt idx="11">
                  <c:v>14.3</c:v>
                </c:pt>
                <c:pt idx="12">
                  <c:v>7.9</c:v>
                </c:pt>
                <c:pt idx="13">
                  <c:v>12.9</c:v>
                </c:pt>
                <c:pt idx="14">
                  <c:v>5.4</c:v>
                </c:pt>
                <c:pt idx="15">
                  <c:v>20.6</c:v>
                </c:pt>
                <c:pt idx="16">
                  <c:v>14.6</c:v>
                </c:pt>
                <c:pt idx="17">
                  <c:v>12.4</c:v>
                </c:pt>
                <c:pt idx="18">
                  <c:v>28.1</c:v>
                </c:pt>
                <c:pt idx="19">
                  <c:v>16.100000000000001</c:v>
                </c:pt>
                <c:pt idx="20">
                  <c:v>14.5</c:v>
                </c:pt>
                <c:pt idx="21">
                  <c:v>7.8</c:v>
                </c:pt>
                <c:pt idx="22">
                  <c:v>7.2</c:v>
                </c:pt>
                <c:pt idx="23">
                  <c:v>9.3000000000000007</c:v>
                </c:pt>
                <c:pt idx="24">
                  <c:v>13.2</c:v>
                </c:pt>
                <c:pt idx="25">
                  <c:v>10</c:v>
                </c:pt>
                <c:pt idx="26">
                  <c:v>15</c:v>
                </c:pt>
                <c:pt idx="27">
                  <c:v>15.4</c:v>
                </c:pt>
                <c:pt idx="2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7-564F-A722-577366438BD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RegressionStatistics!$B$2:$B$30</c:f>
              <c:numCache>
                <c:formatCode>General</c:formatCode>
                <c:ptCount val="29"/>
                <c:pt idx="0">
                  <c:v>50282</c:v>
                </c:pt>
                <c:pt idx="1">
                  <c:v>55038</c:v>
                </c:pt>
                <c:pt idx="2">
                  <c:v>50497</c:v>
                </c:pt>
                <c:pt idx="3">
                  <c:v>46900</c:v>
                </c:pt>
                <c:pt idx="4">
                  <c:v>56750</c:v>
                </c:pt>
                <c:pt idx="5">
                  <c:v>71112</c:v>
                </c:pt>
                <c:pt idx="6">
                  <c:v>61133</c:v>
                </c:pt>
                <c:pt idx="7">
                  <c:v>49787</c:v>
                </c:pt>
                <c:pt idx="8">
                  <c:v>42614</c:v>
                </c:pt>
                <c:pt idx="9">
                  <c:v>41312</c:v>
                </c:pt>
                <c:pt idx="10">
                  <c:v>43855</c:v>
                </c:pt>
                <c:pt idx="11">
                  <c:v>54761</c:v>
                </c:pt>
                <c:pt idx="12">
                  <c:v>50194</c:v>
                </c:pt>
                <c:pt idx="13">
                  <c:v>51593</c:v>
                </c:pt>
                <c:pt idx="14">
                  <c:v>74314</c:v>
                </c:pt>
                <c:pt idx="15">
                  <c:v>35980</c:v>
                </c:pt>
                <c:pt idx="16">
                  <c:v>50781</c:v>
                </c:pt>
                <c:pt idx="17">
                  <c:v>62117</c:v>
                </c:pt>
                <c:pt idx="18">
                  <c:v>41484</c:v>
                </c:pt>
                <c:pt idx="19">
                  <c:v>50323</c:v>
                </c:pt>
                <c:pt idx="20">
                  <c:v>46291</c:v>
                </c:pt>
                <c:pt idx="21">
                  <c:v>91773</c:v>
                </c:pt>
                <c:pt idx="22">
                  <c:v>63552</c:v>
                </c:pt>
                <c:pt idx="23">
                  <c:v>66815</c:v>
                </c:pt>
                <c:pt idx="24">
                  <c:v>62180</c:v>
                </c:pt>
                <c:pt idx="25">
                  <c:v>66486</c:v>
                </c:pt>
                <c:pt idx="26">
                  <c:v>50774</c:v>
                </c:pt>
                <c:pt idx="27">
                  <c:v>40645</c:v>
                </c:pt>
                <c:pt idx="28">
                  <c:v>56581</c:v>
                </c:pt>
              </c:numCache>
            </c:numRef>
          </c:xVal>
          <c:yVal>
            <c:numRef>
              <c:f>RegressionStatistics!$G$53:$G$81</c:f>
              <c:numCache>
                <c:formatCode>General</c:formatCode>
                <c:ptCount val="29"/>
                <c:pt idx="0">
                  <c:v>14.623048591730194</c:v>
                </c:pt>
                <c:pt idx="1">
                  <c:v>13.161080671280281</c:v>
                </c:pt>
                <c:pt idx="2">
                  <c:v>14.556958788766206</c:v>
                </c:pt>
                <c:pt idx="3">
                  <c:v>15.662656562075362</c:v>
                </c:pt>
                <c:pt idx="4">
                  <c:v>12.634821403027495</c:v>
                </c:pt>
                <c:pt idx="5">
                  <c:v>8.2200225650330268</c:v>
                </c:pt>
                <c:pt idx="6">
                  <c:v>11.28751160585929</c:v>
                </c:pt>
                <c:pt idx="7">
                  <c:v>14.775208835763564</c:v>
                </c:pt>
                <c:pt idx="8">
                  <c:v>16.980149099301673</c:v>
                </c:pt>
                <c:pt idx="9">
                  <c:v>17.380376650274293</c:v>
                </c:pt>
                <c:pt idx="10">
                  <c:v>16.598672608704881</c:v>
                </c:pt>
                <c:pt idx="11">
                  <c:v>13.246228929052489</c:v>
                </c:pt>
                <c:pt idx="12">
                  <c:v>14.650099301780571</c:v>
                </c:pt>
                <c:pt idx="13">
                  <c:v>14.220054490866058</c:v>
                </c:pt>
                <c:pt idx="14">
                  <c:v>7.2357455925181782</c:v>
                </c:pt>
                <c:pt idx="15">
                  <c:v>19.01940376378122</c:v>
                </c:pt>
                <c:pt idx="16">
                  <c:v>14.469658769967262</c:v>
                </c:pt>
                <c:pt idx="17">
                  <c:v>10.985035484386891</c:v>
                </c:pt>
                <c:pt idx="18">
                  <c:v>17.327504807903104</c:v>
                </c:pt>
                <c:pt idx="19">
                  <c:v>14.610445420002179</c:v>
                </c:pt>
                <c:pt idx="20">
                  <c:v>15.849859771401265</c:v>
                </c:pt>
                <c:pt idx="21">
                  <c:v>1.8689461974098798</c:v>
                </c:pt>
                <c:pt idx="22">
                  <c:v>10.543924473906316</c:v>
                </c:pt>
                <c:pt idx="23">
                  <c:v>9.5408964410156365</c:v>
                </c:pt>
                <c:pt idx="24">
                  <c:v>10.965669635146281</c:v>
                </c:pt>
                <c:pt idx="25">
                  <c:v>9.6420292092721596</c:v>
                </c:pt>
                <c:pt idx="26">
                  <c:v>14.471810530993997</c:v>
                </c:pt>
                <c:pt idx="27">
                  <c:v>17.585408736678858</c:v>
                </c:pt>
                <c:pt idx="28">
                  <c:v>12.686771062101514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7-564F-A722-577366438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043743"/>
        <c:axId val="1061926847"/>
      </c:scatterChart>
      <c:valAx>
        <c:axId val="106004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926847"/>
        <c:crosses val="autoZero"/>
        <c:crossBetween val="midCat"/>
      </c:valAx>
      <c:valAx>
        <c:axId val="1061926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043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WhatIf!$D$3:$D$31</c:f>
              <c:numCache>
                <c:formatCode>0.00</c:formatCode>
                <c:ptCount val="29"/>
                <c:pt idx="0">
                  <c:v>55310.2</c:v>
                </c:pt>
                <c:pt idx="1">
                  <c:v>60541.8</c:v>
                </c:pt>
                <c:pt idx="2">
                  <c:v>55546.7</c:v>
                </c:pt>
                <c:pt idx="3">
                  <c:v>51590</c:v>
                </c:pt>
                <c:pt idx="4">
                  <c:v>62425</c:v>
                </c:pt>
                <c:pt idx="5">
                  <c:v>78223.199999999997</c:v>
                </c:pt>
                <c:pt idx="6">
                  <c:v>67246.3</c:v>
                </c:pt>
                <c:pt idx="7">
                  <c:v>54765.7</c:v>
                </c:pt>
                <c:pt idx="8">
                  <c:v>46875.4</c:v>
                </c:pt>
                <c:pt idx="9">
                  <c:v>45443.199999999997</c:v>
                </c:pt>
                <c:pt idx="10">
                  <c:v>48240.5</c:v>
                </c:pt>
                <c:pt idx="11">
                  <c:v>60237.1</c:v>
                </c:pt>
                <c:pt idx="12">
                  <c:v>55213.4</c:v>
                </c:pt>
                <c:pt idx="13">
                  <c:v>56752.3</c:v>
                </c:pt>
                <c:pt idx="14">
                  <c:v>81745.399999999994</c:v>
                </c:pt>
                <c:pt idx="15">
                  <c:v>39578</c:v>
                </c:pt>
                <c:pt idx="16">
                  <c:v>55859.1</c:v>
                </c:pt>
                <c:pt idx="17">
                  <c:v>68328.7</c:v>
                </c:pt>
                <c:pt idx="18">
                  <c:v>45632.4</c:v>
                </c:pt>
                <c:pt idx="19">
                  <c:v>55355.3</c:v>
                </c:pt>
                <c:pt idx="20">
                  <c:v>50920.1</c:v>
                </c:pt>
                <c:pt idx="21">
                  <c:v>100950.3</c:v>
                </c:pt>
                <c:pt idx="22">
                  <c:v>69907.199999999997</c:v>
                </c:pt>
                <c:pt idx="23">
                  <c:v>73496.5</c:v>
                </c:pt>
                <c:pt idx="24">
                  <c:v>68398</c:v>
                </c:pt>
                <c:pt idx="25">
                  <c:v>73134.600000000006</c:v>
                </c:pt>
                <c:pt idx="26">
                  <c:v>55851.4</c:v>
                </c:pt>
                <c:pt idx="27">
                  <c:v>44709.5</c:v>
                </c:pt>
                <c:pt idx="28">
                  <c:v>62239.1</c:v>
                </c:pt>
              </c:numCache>
            </c:numRef>
          </c:xVal>
          <c:yVal>
            <c:numRef>
              <c:f>WhatIf!$A$3:$A$31</c:f>
              <c:numCache>
                <c:formatCode>General</c:formatCode>
                <c:ptCount val="29"/>
                <c:pt idx="0">
                  <c:v>12.5</c:v>
                </c:pt>
                <c:pt idx="1">
                  <c:v>9.5</c:v>
                </c:pt>
                <c:pt idx="2">
                  <c:v>15.6</c:v>
                </c:pt>
                <c:pt idx="3">
                  <c:v>15.3</c:v>
                </c:pt>
                <c:pt idx="4">
                  <c:v>7.2</c:v>
                </c:pt>
                <c:pt idx="5">
                  <c:v>7.7</c:v>
                </c:pt>
                <c:pt idx="6">
                  <c:v>10.4</c:v>
                </c:pt>
                <c:pt idx="7">
                  <c:v>11.2</c:v>
                </c:pt>
                <c:pt idx="8">
                  <c:v>18</c:v>
                </c:pt>
                <c:pt idx="9">
                  <c:v>18.7</c:v>
                </c:pt>
                <c:pt idx="10">
                  <c:v>21</c:v>
                </c:pt>
                <c:pt idx="11">
                  <c:v>14.3</c:v>
                </c:pt>
                <c:pt idx="12">
                  <c:v>7.9</c:v>
                </c:pt>
                <c:pt idx="13">
                  <c:v>12.9</c:v>
                </c:pt>
                <c:pt idx="14">
                  <c:v>5.4</c:v>
                </c:pt>
                <c:pt idx="15">
                  <c:v>20.6</c:v>
                </c:pt>
                <c:pt idx="16">
                  <c:v>14.6</c:v>
                </c:pt>
                <c:pt idx="17">
                  <c:v>12.4</c:v>
                </c:pt>
                <c:pt idx="18">
                  <c:v>28.1</c:v>
                </c:pt>
                <c:pt idx="19">
                  <c:v>16.100000000000001</c:v>
                </c:pt>
                <c:pt idx="20">
                  <c:v>14.5</c:v>
                </c:pt>
                <c:pt idx="21">
                  <c:v>7.8</c:v>
                </c:pt>
                <c:pt idx="22">
                  <c:v>7.2</c:v>
                </c:pt>
                <c:pt idx="23">
                  <c:v>9.3000000000000007</c:v>
                </c:pt>
                <c:pt idx="24">
                  <c:v>13.2</c:v>
                </c:pt>
                <c:pt idx="25">
                  <c:v>10</c:v>
                </c:pt>
                <c:pt idx="26">
                  <c:v>15</c:v>
                </c:pt>
                <c:pt idx="27">
                  <c:v>15.4</c:v>
                </c:pt>
                <c:pt idx="2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6-F44B-9A57-EF54E44300C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WhatIf!$D$3:$D$31</c:f>
              <c:numCache>
                <c:formatCode>0.00</c:formatCode>
                <c:ptCount val="29"/>
                <c:pt idx="0">
                  <c:v>55310.2</c:v>
                </c:pt>
                <c:pt idx="1">
                  <c:v>60541.8</c:v>
                </c:pt>
                <c:pt idx="2">
                  <c:v>55546.7</c:v>
                </c:pt>
                <c:pt idx="3">
                  <c:v>51590</c:v>
                </c:pt>
                <c:pt idx="4">
                  <c:v>62425</c:v>
                </c:pt>
                <c:pt idx="5">
                  <c:v>78223.199999999997</c:v>
                </c:pt>
                <c:pt idx="6">
                  <c:v>67246.3</c:v>
                </c:pt>
                <c:pt idx="7">
                  <c:v>54765.7</c:v>
                </c:pt>
                <c:pt idx="8">
                  <c:v>46875.4</c:v>
                </c:pt>
                <c:pt idx="9">
                  <c:v>45443.199999999997</c:v>
                </c:pt>
                <c:pt idx="10">
                  <c:v>48240.5</c:v>
                </c:pt>
                <c:pt idx="11">
                  <c:v>60237.1</c:v>
                </c:pt>
                <c:pt idx="12">
                  <c:v>55213.4</c:v>
                </c:pt>
                <c:pt idx="13">
                  <c:v>56752.3</c:v>
                </c:pt>
                <c:pt idx="14">
                  <c:v>81745.399999999994</c:v>
                </c:pt>
                <c:pt idx="15">
                  <c:v>39578</c:v>
                </c:pt>
                <c:pt idx="16">
                  <c:v>55859.1</c:v>
                </c:pt>
                <c:pt idx="17">
                  <c:v>68328.7</c:v>
                </c:pt>
                <c:pt idx="18">
                  <c:v>45632.4</c:v>
                </c:pt>
                <c:pt idx="19">
                  <c:v>55355.3</c:v>
                </c:pt>
                <c:pt idx="20">
                  <c:v>50920.1</c:v>
                </c:pt>
                <c:pt idx="21">
                  <c:v>100950.3</c:v>
                </c:pt>
                <c:pt idx="22">
                  <c:v>69907.199999999997</c:v>
                </c:pt>
                <c:pt idx="23">
                  <c:v>73496.5</c:v>
                </c:pt>
                <c:pt idx="24">
                  <c:v>68398</c:v>
                </c:pt>
                <c:pt idx="25">
                  <c:v>73134.600000000006</c:v>
                </c:pt>
                <c:pt idx="26">
                  <c:v>55851.4</c:v>
                </c:pt>
                <c:pt idx="27">
                  <c:v>44709.5</c:v>
                </c:pt>
                <c:pt idx="28">
                  <c:v>62239.1</c:v>
                </c:pt>
              </c:numCache>
            </c:numRef>
          </c:xVal>
          <c:yVal>
            <c:numRef>
              <c:f>WhatIf!$M$28:$M$56</c:f>
              <c:numCache>
                <c:formatCode>General</c:formatCode>
                <c:ptCount val="29"/>
                <c:pt idx="0">
                  <c:v>14.623048591730193</c:v>
                </c:pt>
                <c:pt idx="1">
                  <c:v>13.161080671280278</c:v>
                </c:pt>
                <c:pt idx="2">
                  <c:v>14.556958788766204</c:v>
                </c:pt>
                <c:pt idx="3">
                  <c:v>15.662656562075359</c:v>
                </c:pt>
                <c:pt idx="4">
                  <c:v>12.634821403027491</c:v>
                </c:pt>
                <c:pt idx="5">
                  <c:v>8.2200225650330268</c:v>
                </c:pt>
                <c:pt idx="6">
                  <c:v>11.287511605859287</c:v>
                </c:pt>
                <c:pt idx="7">
                  <c:v>14.775208835763562</c:v>
                </c:pt>
                <c:pt idx="8">
                  <c:v>16.98014909930167</c:v>
                </c:pt>
                <c:pt idx="9">
                  <c:v>17.380376650274293</c:v>
                </c:pt>
                <c:pt idx="10">
                  <c:v>16.598672608704877</c:v>
                </c:pt>
                <c:pt idx="11">
                  <c:v>13.246228929052485</c:v>
                </c:pt>
                <c:pt idx="12">
                  <c:v>14.650099301780568</c:v>
                </c:pt>
                <c:pt idx="13">
                  <c:v>14.220054490866053</c:v>
                </c:pt>
                <c:pt idx="14">
                  <c:v>7.2357455925181782</c:v>
                </c:pt>
                <c:pt idx="15">
                  <c:v>19.01940376378122</c:v>
                </c:pt>
                <c:pt idx="16">
                  <c:v>14.469658769967259</c:v>
                </c:pt>
                <c:pt idx="17">
                  <c:v>10.985035484386891</c:v>
                </c:pt>
                <c:pt idx="18">
                  <c:v>17.327504807903097</c:v>
                </c:pt>
                <c:pt idx="19">
                  <c:v>14.610445420002174</c:v>
                </c:pt>
                <c:pt idx="20">
                  <c:v>15.849859771401261</c:v>
                </c:pt>
                <c:pt idx="21">
                  <c:v>1.8689461974098762</c:v>
                </c:pt>
                <c:pt idx="22">
                  <c:v>10.543924473906312</c:v>
                </c:pt>
                <c:pt idx="23">
                  <c:v>9.5408964410156329</c:v>
                </c:pt>
                <c:pt idx="24">
                  <c:v>10.965669635146281</c:v>
                </c:pt>
                <c:pt idx="25">
                  <c:v>9.642029209272156</c:v>
                </c:pt>
                <c:pt idx="26">
                  <c:v>14.471810530993993</c:v>
                </c:pt>
                <c:pt idx="27">
                  <c:v>17.585408736678851</c:v>
                </c:pt>
                <c:pt idx="28">
                  <c:v>12.68677106210151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6-F44B-9A57-EF54E4430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507279"/>
        <c:axId val="1165508959"/>
      </c:scatterChart>
      <c:valAx>
        <c:axId val="116550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5508959"/>
        <c:crosses val="autoZero"/>
        <c:crossBetween val="midCat"/>
      </c:valAx>
      <c:valAx>
        <c:axId val="1165508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507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Utah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Hostgram!$K$25:$K$31</c:f>
              <c:strCache>
                <c:ptCount val="7"/>
                <c:pt idx="0">
                  <c:v>5.4</c:v>
                </c:pt>
                <c:pt idx="1">
                  <c:v>9.296384733</c:v>
                </c:pt>
                <c:pt idx="2">
                  <c:v>13.19276947</c:v>
                </c:pt>
                <c:pt idx="3">
                  <c:v>17.0891542</c:v>
                </c:pt>
                <c:pt idx="4">
                  <c:v>20.98553893</c:v>
                </c:pt>
                <c:pt idx="5">
                  <c:v>28.1</c:v>
                </c:pt>
                <c:pt idx="6">
                  <c:v>More</c:v>
                </c:pt>
              </c:strCache>
            </c:strRef>
          </c:cat>
          <c:val>
            <c:numRef>
              <c:f>Hostgram!$L$25:$L$31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3-6C4F-841C-93D17C94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10258511"/>
        <c:axId val="1105500543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Hostgram!$K$25:$K$31</c:f>
              <c:strCache>
                <c:ptCount val="7"/>
                <c:pt idx="0">
                  <c:v>5.4</c:v>
                </c:pt>
                <c:pt idx="1">
                  <c:v>9.296384733</c:v>
                </c:pt>
                <c:pt idx="2">
                  <c:v>13.19276947</c:v>
                </c:pt>
                <c:pt idx="3">
                  <c:v>17.0891542</c:v>
                </c:pt>
                <c:pt idx="4">
                  <c:v>20.98553893</c:v>
                </c:pt>
                <c:pt idx="5">
                  <c:v>28.1</c:v>
                </c:pt>
                <c:pt idx="6">
                  <c:v>More</c:v>
                </c:pt>
              </c:strCache>
            </c:strRef>
          </c:cat>
          <c:val>
            <c:numRef>
              <c:f>Hostgram!$M$25:$M$31</c:f>
              <c:numCache>
                <c:formatCode>0.00%</c:formatCode>
                <c:ptCount val="7"/>
                <c:pt idx="0">
                  <c:v>3.4482758620689655E-2</c:v>
                </c:pt>
                <c:pt idx="1">
                  <c:v>0.20689655172413793</c:v>
                </c:pt>
                <c:pt idx="2">
                  <c:v>0.51724137931034486</c:v>
                </c:pt>
                <c:pt idx="3">
                  <c:v>0.82758620689655171</c:v>
                </c:pt>
                <c:pt idx="4">
                  <c:v>0.93103448275862066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3-6C4F-841C-93D17C94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26095"/>
        <c:axId val="1062398015"/>
      </c:lineChart>
      <c:catAx>
        <c:axId val="111025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5500543"/>
        <c:crosses val="autoZero"/>
        <c:auto val="1"/>
        <c:lblAlgn val="ctr"/>
        <c:lblOffset val="100"/>
        <c:noMultiLvlLbl val="0"/>
      </c:catAx>
      <c:valAx>
        <c:axId val="1105500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258511"/>
        <c:crosses val="autoZero"/>
        <c:crossBetween val="between"/>
      </c:valAx>
      <c:valAx>
        <c:axId val="106239801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30926095"/>
        <c:crosses val="max"/>
        <c:crossBetween val="between"/>
      </c:valAx>
      <c:catAx>
        <c:axId val="930926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39801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Autauga, Alabama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'StudyData%'!$U$1:$AE$1</c:f>
              <c:strCache>
                <c:ptCount val="11"/>
                <c:pt idx="0">
                  <c:v>Men</c:v>
                </c:pt>
                <c:pt idx="1">
                  <c:v>Women</c:v>
                </c:pt>
                <c:pt idx="2">
                  <c:v>Hispanic</c:v>
                </c:pt>
                <c:pt idx="3">
                  <c:v>White</c:v>
                </c:pt>
                <c:pt idx="4">
                  <c:v>Black</c:v>
                </c:pt>
                <c:pt idx="5">
                  <c:v>Native</c:v>
                </c:pt>
                <c:pt idx="6">
                  <c:v>Poverty</c:v>
                </c:pt>
                <c:pt idx="7">
                  <c:v>SelfEmployed</c:v>
                </c:pt>
                <c:pt idx="8">
                  <c:v>FamilyWork</c:v>
                </c:pt>
                <c:pt idx="9">
                  <c:v>Employed</c:v>
                </c:pt>
                <c:pt idx="10">
                  <c:v>Unemployment</c:v>
                </c:pt>
              </c:strCache>
            </c:strRef>
          </c:cat>
          <c:val>
            <c:numRef>
              <c:f>'StudyData%'!$U$2:$AE$2</c:f>
            </c:numRef>
          </c:val>
          <c:extLst>
            <c:ext xmlns:c16="http://schemas.microsoft.com/office/drawing/2014/chart" uri="{C3380CC4-5D6E-409C-BE32-E72D297353CC}">
              <c16:uniqueId val="{00000000-4A44-4632-ABC8-303142465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96688"/>
        <c:axId val="331586288"/>
      </c:barChart>
      <c:catAx>
        <c:axId val="3315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86288"/>
        <c:crosses val="autoZero"/>
        <c:auto val="1"/>
        <c:lblAlgn val="ctr"/>
        <c:lblOffset val="100"/>
        <c:noMultiLvlLbl val="0"/>
      </c:catAx>
      <c:valAx>
        <c:axId val="3315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Utah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08143832810339E-2"/>
          <c:y val="0.10310229026833179"/>
          <c:w val="0.94704229588327993"/>
          <c:h val="0.72780696791973287"/>
        </c:manualLayout>
      </c:layout>
      <c:barChart>
        <c:barDir val="col"/>
        <c:grouping val="clustered"/>
        <c:varyColors val="0"/>
        <c:ser>
          <c:idx val="1"/>
          <c:order val="0"/>
          <c:tx>
            <c:v>Hispanic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'StudyData%'!$W$29:$W$551</c:f>
              <c:numCache>
                <c:formatCode>0.0%</c:formatCode>
                <c:ptCount val="29"/>
                <c:pt idx="0">
                  <c:v>0.107</c:v>
                </c:pt>
                <c:pt idx="1">
                  <c:v>8.900000000000001E-2</c:v>
                </c:pt>
                <c:pt idx="2">
                  <c:v>0.10300000000000001</c:v>
                </c:pt>
                <c:pt idx="3">
                  <c:v>0.13</c:v>
                </c:pt>
                <c:pt idx="4">
                  <c:v>2.3E-2</c:v>
                </c:pt>
                <c:pt idx="5">
                  <c:v>0.09</c:v>
                </c:pt>
                <c:pt idx="6">
                  <c:v>7.5999999999999998E-2</c:v>
                </c:pt>
                <c:pt idx="7">
                  <c:v>6.2E-2</c:v>
                </c:pt>
                <c:pt idx="8">
                  <c:v>5.5999999999999994E-2</c:v>
                </c:pt>
                <c:pt idx="9">
                  <c:v>0.10099999999999999</c:v>
                </c:pt>
                <c:pt idx="10">
                  <c:v>8.1000000000000003E-2</c:v>
                </c:pt>
                <c:pt idx="11">
                  <c:v>4.4000000000000004E-2</c:v>
                </c:pt>
                <c:pt idx="12">
                  <c:v>4.2999999999999997E-2</c:v>
                </c:pt>
                <c:pt idx="13">
                  <c:v>0.126</c:v>
                </c:pt>
                <c:pt idx="14">
                  <c:v>2.7000000000000003E-2</c:v>
                </c:pt>
                <c:pt idx="15">
                  <c:v>5.4000000000000006E-2</c:v>
                </c:pt>
                <c:pt idx="16">
                  <c:v>6.5000000000000002E-2</c:v>
                </c:pt>
                <c:pt idx="17">
                  <c:v>0.17600000000000002</c:v>
                </c:pt>
                <c:pt idx="18">
                  <c:v>5.0999999999999997E-2</c:v>
                </c:pt>
                <c:pt idx="19">
                  <c:v>9.5000000000000001E-2</c:v>
                </c:pt>
                <c:pt idx="20">
                  <c:v>4.8000000000000001E-2</c:v>
                </c:pt>
                <c:pt idx="21">
                  <c:v>0.11599999999999999</c:v>
                </c:pt>
                <c:pt idx="22">
                  <c:v>0.11800000000000001</c:v>
                </c:pt>
                <c:pt idx="23">
                  <c:v>0.08</c:v>
                </c:pt>
                <c:pt idx="24">
                  <c:v>0.111</c:v>
                </c:pt>
                <c:pt idx="25">
                  <c:v>0.13200000000000001</c:v>
                </c:pt>
                <c:pt idx="26">
                  <c:v>9.9000000000000005E-2</c:v>
                </c:pt>
                <c:pt idx="27">
                  <c:v>4.8000000000000001E-2</c:v>
                </c:pt>
                <c:pt idx="28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1-40B2-8C78-A542ACC7E6F7}"/>
            </c:ext>
          </c:extLst>
        </c:ser>
        <c:ser>
          <c:idx val="2"/>
          <c:order val="1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'StudyData%'!$X$29:$X$551</c:f>
              <c:numCache>
                <c:formatCode>0.0%</c:formatCode>
                <c:ptCount val="29"/>
                <c:pt idx="0">
                  <c:v>0.88900000000000001</c:v>
                </c:pt>
                <c:pt idx="1">
                  <c:v>0.87599999999999989</c:v>
                </c:pt>
                <c:pt idx="2">
                  <c:v>0.84099999999999997</c:v>
                </c:pt>
                <c:pt idx="3">
                  <c:v>0.83400000000000007</c:v>
                </c:pt>
                <c:pt idx="4">
                  <c:v>0.95700000000000007</c:v>
                </c:pt>
                <c:pt idx="5">
                  <c:v>0.84900000000000009</c:v>
                </c:pt>
                <c:pt idx="6">
                  <c:v>0.85799999999999998</c:v>
                </c:pt>
                <c:pt idx="7">
                  <c:v>0.93200000000000005</c:v>
                </c:pt>
                <c:pt idx="8">
                  <c:v>0.90200000000000002</c:v>
                </c:pt>
                <c:pt idx="9">
                  <c:v>0.83099999999999996</c:v>
                </c:pt>
                <c:pt idx="10">
                  <c:v>0.86599999999999999</c:v>
                </c:pt>
                <c:pt idx="11">
                  <c:v>0.92700000000000005</c:v>
                </c:pt>
                <c:pt idx="12">
                  <c:v>0.92</c:v>
                </c:pt>
                <c:pt idx="13">
                  <c:v>0.84400000000000008</c:v>
                </c:pt>
                <c:pt idx="14">
                  <c:v>0.95200000000000007</c:v>
                </c:pt>
                <c:pt idx="15">
                  <c:v>0.93200000000000005</c:v>
                </c:pt>
                <c:pt idx="16">
                  <c:v>0.91299999999999992</c:v>
                </c:pt>
                <c:pt idx="17">
                  <c:v>0.72799999999999998</c:v>
                </c:pt>
                <c:pt idx="18">
                  <c:v>0.45799999999999996</c:v>
                </c:pt>
                <c:pt idx="19">
                  <c:v>0.8640000000000001</c:v>
                </c:pt>
                <c:pt idx="20">
                  <c:v>0.92299999999999993</c:v>
                </c:pt>
                <c:pt idx="21">
                  <c:v>0.84900000000000009</c:v>
                </c:pt>
                <c:pt idx="22">
                  <c:v>0.83700000000000008</c:v>
                </c:pt>
                <c:pt idx="23">
                  <c:v>0.82200000000000006</c:v>
                </c:pt>
                <c:pt idx="24">
                  <c:v>0.83400000000000007</c:v>
                </c:pt>
                <c:pt idx="25">
                  <c:v>0.84200000000000008</c:v>
                </c:pt>
                <c:pt idx="26">
                  <c:v>0.85199999999999998</c:v>
                </c:pt>
                <c:pt idx="27">
                  <c:v>0.92500000000000004</c:v>
                </c:pt>
                <c:pt idx="28">
                  <c:v>0.77200000000000002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1-40B2-8C78-A542ACC7E6F7}"/>
            </c:ext>
          </c:extLst>
        </c:ser>
        <c:ser>
          <c:idx val="3"/>
          <c:order val="2"/>
          <c:tx>
            <c:v>Black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'StudyData%'!$Y$29:$Y$551</c:f>
              <c:numCache>
                <c:formatCode>0.0%</c:formatCode>
                <c:ptCount val="29"/>
                <c:pt idx="0">
                  <c:v>2E-3</c:v>
                </c:pt>
                <c:pt idx="1">
                  <c:v>3.0000000000000001E-3</c:v>
                </c:pt>
                <c:pt idx="2">
                  <c:v>6.9999999999999993E-3</c:v>
                </c:pt>
                <c:pt idx="3">
                  <c:v>6.9999999999999993E-3</c:v>
                </c:pt>
                <c:pt idx="4">
                  <c:v>0</c:v>
                </c:pt>
                <c:pt idx="5">
                  <c:v>1.1000000000000001E-2</c:v>
                </c:pt>
                <c:pt idx="6">
                  <c:v>2E-3</c:v>
                </c:pt>
                <c:pt idx="7">
                  <c:v>2E-3</c:v>
                </c:pt>
                <c:pt idx="8">
                  <c:v>6.0000000000000001E-3</c:v>
                </c:pt>
                <c:pt idx="9">
                  <c:v>3.0000000000000001E-3</c:v>
                </c:pt>
                <c:pt idx="10">
                  <c:v>6.0000000000000001E-3</c:v>
                </c:pt>
                <c:pt idx="11">
                  <c:v>1E-3</c:v>
                </c:pt>
                <c:pt idx="12">
                  <c:v>2E-3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1E-3</c:v>
                </c:pt>
                <c:pt idx="17">
                  <c:v>1.4999999999999999E-2</c:v>
                </c:pt>
                <c:pt idx="18">
                  <c:v>2E-3</c:v>
                </c:pt>
                <c:pt idx="19">
                  <c:v>8.0000000000000002E-3</c:v>
                </c:pt>
                <c:pt idx="20">
                  <c:v>4.0000000000000001E-3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1E-3</c:v>
                </c:pt>
                <c:pt idx="26">
                  <c:v>6.0000000000000001E-3</c:v>
                </c:pt>
                <c:pt idx="27">
                  <c:v>6.9999999999999993E-3</c:v>
                </c:pt>
                <c:pt idx="28">
                  <c:v>1.1000000000000001E-2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81-40B2-8C78-A542ACC7E6F7}"/>
            </c:ext>
          </c:extLst>
        </c:ser>
        <c:ser>
          <c:idx val="4"/>
          <c:order val="3"/>
          <c:tx>
            <c:v>Native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'StudyData%'!$Z$29:$Z$551</c:f>
              <c:numCache>
                <c:formatCode>0.0%</c:formatCode>
                <c:ptCount val="29"/>
                <c:pt idx="0">
                  <c:v>2E-3</c:v>
                </c:pt>
                <c:pt idx="1">
                  <c:v>8.0000000000000002E-3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3.0000000000000001E-3</c:v>
                </c:pt>
                <c:pt idx="6">
                  <c:v>4.2999999999999997E-2</c:v>
                </c:pt>
                <c:pt idx="7">
                  <c:v>1E-3</c:v>
                </c:pt>
                <c:pt idx="8">
                  <c:v>5.0000000000000001E-3</c:v>
                </c:pt>
                <c:pt idx="9">
                  <c:v>3.6000000000000004E-2</c:v>
                </c:pt>
                <c:pt idx="10">
                  <c:v>2.3E-2</c:v>
                </c:pt>
                <c:pt idx="11">
                  <c:v>9.0000000000000011E-3</c:v>
                </c:pt>
                <c:pt idx="12">
                  <c:v>2E-3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6.0000000000000001E-3</c:v>
                </c:pt>
                <c:pt idx="18">
                  <c:v>0.46799999999999997</c:v>
                </c:pt>
                <c:pt idx="19">
                  <c:v>6.9999999999999993E-3</c:v>
                </c:pt>
                <c:pt idx="20">
                  <c:v>1.3999999999999999E-2</c:v>
                </c:pt>
                <c:pt idx="21">
                  <c:v>2E-3</c:v>
                </c:pt>
                <c:pt idx="22">
                  <c:v>1.1000000000000001E-2</c:v>
                </c:pt>
                <c:pt idx="23">
                  <c:v>7.0000000000000007E-2</c:v>
                </c:pt>
                <c:pt idx="24">
                  <c:v>4.0000000000000001E-3</c:v>
                </c:pt>
                <c:pt idx="25">
                  <c:v>1E-3</c:v>
                </c:pt>
                <c:pt idx="26">
                  <c:v>0.01</c:v>
                </c:pt>
                <c:pt idx="27">
                  <c:v>6.0000000000000001E-3</c:v>
                </c:pt>
                <c:pt idx="2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81-40B2-8C78-A542ACC7E6F7}"/>
            </c:ext>
          </c:extLst>
        </c:ser>
        <c:ser>
          <c:idx val="5"/>
          <c:order val="4"/>
          <c:tx>
            <c:v>Poverty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'StudyData%'!$AA$29:$AA$551</c:f>
              <c:numCache>
                <c:formatCode>0.0%</c:formatCode>
                <c:ptCount val="29"/>
                <c:pt idx="0">
                  <c:v>0.125</c:v>
                </c:pt>
                <c:pt idx="1">
                  <c:v>9.5000000000000001E-2</c:v>
                </c:pt>
                <c:pt idx="2">
                  <c:v>0.156</c:v>
                </c:pt>
                <c:pt idx="3">
                  <c:v>0.153</c:v>
                </c:pt>
                <c:pt idx="4">
                  <c:v>7.2000000000000008E-2</c:v>
                </c:pt>
                <c:pt idx="5">
                  <c:v>7.6999999999999999E-2</c:v>
                </c:pt>
                <c:pt idx="6">
                  <c:v>0.10400000000000001</c:v>
                </c:pt>
                <c:pt idx="7">
                  <c:v>0.11199999999999999</c:v>
                </c:pt>
                <c:pt idx="8">
                  <c:v>0.18</c:v>
                </c:pt>
                <c:pt idx="9">
                  <c:v>0.187</c:v>
                </c:pt>
                <c:pt idx="10">
                  <c:v>0.21</c:v>
                </c:pt>
                <c:pt idx="11">
                  <c:v>0.14300000000000002</c:v>
                </c:pt>
                <c:pt idx="12">
                  <c:v>7.9000000000000001E-2</c:v>
                </c:pt>
                <c:pt idx="13">
                  <c:v>0.129</c:v>
                </c:pt>
                <c:pt idx="14">
                  <c:v>5.4000000000000006E-2</c:v>
                </c:pt>
                <c:pt idx="15">
                  <c:v>0.20600000000000002</c:v>
                </c:pt>
                <c:pt idx="16">
                  <c:v>0.14599999999999999</c:v>
                </c:pt>
                <c:pt idx="17">
                  <c:v>0.124</c:v>
                </c:pt>
                <c:pt idx="18">
                  <c:v>0.28100000000000003</c:v>
                </c:pt>
                <c:pt idx="19">
                  <c:v>0.161</c:v>
                </c:pt>
                <c:pt idx="20">
                  <c:v>0.14499999999999999</c:v>
                </c:pt>
                <c:pt idx="21">
                  <c:v>7.8E-2</c:v>
                </c:pt>
                <c:pt idx="22">
                  <c:v>7.2000000000000008E-2</c:v>
                </c:pt>
                <c:pt idx="23">
                  <c:v>9.3000000000000013E-2</c:v>
                </c:pt>
                <c:pt idx="24">
                  <c:v>0.13200000000000001</c:v>
                </c:pt>
                <c:pt idx="25">
                  <c:v>0.1</c:v>
                </c:pt>
                <c:pt idx="26">
                  <c:v>0.15</c:v>
                </c:pt>
                <c:pt idx="27">
                  <c:v>0.154</c:v>
                </c:pt>
                <c:pt idx="28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81-40B2-8C78-A542ACC7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-40"/>
        <c:axId val="440673136"/>
        <c:axId val="283812240"/>
      </c:barChart>
      <c:catAx>
        <c:axId val="4406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12240"/>
        <c:crosses val="autoZero"/>
        <c:auto val="1"/>
        <c:lblAlgn val="ctr"/>
        <c:lblOffset val="100"/>
        <c:noMultiLvlLbl val="0"/>
      </c:catAx>
      <c:valAx>
        <c:axId val="2838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'StudyData%'!$AA$1</c:f>
              <c:strCache>
                <c:ptCount val="1"/>
                <c:pt idx="0">
                  <c:v>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'StudyData%'!$AA$2:$AA$445</c:f>
              <c:numCache>
                <c:formatCode>0.0%</c:formatCode>
                <c:ptCount val="29"/>
                <c:pt idx="0">
                  <c:v>0.125</c:v>
                </c:pt>
                <c:pt idx="1">
                  <c:v>9.5000000000000001E-2</c:v>
                </c:pt>
                <c:pt idx="2">
                  <c:v>0.156</c:v>
                </c:pt>
                <c:pt idx="3">
                  <c:v>0.153</c:v>
                </c:pt>
                <c:pt idx="4">
                  <c:v>7.2000000000000008E-2</c:v>
                </c:pt>
                <c:pt idx="5">
                  <c:v>7.6999999999999999E-2</c:v>
                </c:pt>
                <c:pt idx="6">
                  <c:v>0.10400000000000001</c:v>
                </c:pt>
                <c:pt idx="7">
                  <c:v>0.11199999999999999</c:v>
                </c:pt>
                <c:pt idx="8">
                  <c:v>0.18</c:v>
                </c:pt>
                <c:pt idx="9">
                  <c:v>0.187</c:v>
                </c:pt>
                <c:pt idx="10">
                  <c:v>0.21</c:v>
                </c:pt>
                <c:pt idx="11">
                  <c:v>0.14300000000000002</c:v>
                </c:pt>
                <c:pt idx="12">
                  <c:v>7.9000000000000001E-2</c:v>
                </c:pt>
                <c:pt idx="13">
                  <c:v>0.129</c:v>
                </c:pt>
                <c:pt idx="14">
                  <c:v>5.4000000000000006E-2</c:v>
                </c:pt>
                <c:pt idx="15">
                  <c:v>0.20600000000000002</c:v>
                </c:pt>
                <c:pt idx="16">
                  <c:v>0.14599999999999999</c:v>
                </c:pt>
                <c:pt idx="17">
                  <c:v>0.124</c:v>
                </c:pt>
                <c:pt idx="18">
                  <c:v>0.28100000000000003</c:v>
                </c:pt>
                <c:pt idx="19">
                  <c:v>0.161</c:v>
                </c:pt>
                <c:pt idx="20">
                  <c:v>0.14499999999999999</c:v>
                </c:pt>
                <c:pt idx="21">
                  <c:v>7.8E-2</c:v>
                </c:pt>
                <c:pt idx="22">
                  <c:v>7.2000000000000008E-2</c:v>
                </c:pt>
                <c:pt idx="23">
                  <c:v>9.3000000000000013E-2</c:v>
                </c:pt>
                <c:pt idx="24">
                  <c:v>0.13200000000000001</c:v>
                </c:pt>
                <c:pt idx="25">
                  <c:v>0.1</c:v>
                </c:pt>
                <c:pt idx="26">
                  <c:v>0.15</c:v>
                </c:pt>
                <c:pt idx="27">
                  <c:v>0.154</c:v>
                </c:pt>
                <c:pt idx="28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8-DA4C-A97F-226AF96A11D6}"/>
            </c:ext>
          </c:extLst>
        </c:ser>
        <c:ser>
          <c:idx val="2"/>
          <c:order val="1"/>
          <c:tx>
            <c:strRef>
              <c:f>'StudyData%'!$AB$1</c:f>
              <c:strCache>
                <c:ptCount val="1"/>
                <c:pt idx="0">
                  <c:v>SelfEmployed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'StudyData%'!$AB$2:$AB$445</c:f>
              <c:numCache>
                <c:formatCode>0.0%</c:formatCode>
                <c:ptCount val="29"/>
                <c:pt idx="0">
                  <c:v>3.4000000000000002E-2</c:v>
                </c:pt>
                <c:pt idx="1">
                  <c:v>4.2999999999999997E-2</c:v>
                </c:pt>
                <c:pt idx="2">
                  <c:v>4.9000000000000002E-2</c:v>
                </c:pt>
                <c:pt idx="3">
                  <c:v>4.2000000000000003E-2</c:v>
                </c:pt>
                <c:pt idx="4">
                  <c:v>8.1000000000000003E-2</c:v>
                </c:pt>
                <c:pt idx="5">
                  <c:v>4.0999999999999995E-2</c:v>
                </c:pt>
                <c:pt idx="6">
                  <c:v>4.2999999999999997E-2</c:v>
                </c:pt>
                <c:pt idx="7">
                  <c:v>5.7000000000000002E-2</c:v>
                </c:pt>
                <c:pt idx="8">
                  <c:v>8.900000000000001E-2</c:v>
                </c:pt>
                <c:pt idx="9">
                  <c:v>0.09</c:v>
                </c:pt>
                <c:pt idx="10">
                  <c:v>4.4999999999999998E-2</c:v>
                </c:pt>
                <c:pt idx="11">
                  <c:v>4.4000000000000004E-2</c:v>
                </c:pt>
                <c:pt idx="12">
                  <c:v>4.0999999999999995E-2</c:v>
                </c:pt>
                <c:pt idx="13">
                  <c:v>9.1999999999999998E-2</c:v>
                </c:pt>
                <c:pt idx="14">
                  <c:v>5.7000000000000002E-2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4.4999999999999998E-2</c:v>
                </c:pt>
                <c:pt idx="18">
                  <c:v>5.7999999999999996E-2</c:v>
                </c:pt>
                <c:pt idx="19">
                  <c:v>6.5000000000000002E-2</c:v>
                </c:pt>
                <c:pt idx="20">
                  <c:v>5.5999999999999994E-2</c:v>
                </c:pt>
                <c:pt idx="21">
                  <c:v>6.6000000000000003E-2</c:v>
                </c:pt>
                <c:pt idx="22">
                  <c:v>3.9E-2</c:v>
                </c:pt>
                <c:pt idx="23">
                  <c:v>4.7E-2</c:v>
                </c:pt>
                <c:pt idx="24">
                  <c:v>4.4000000000000004E-2</c:v>
                </c:pt>
                <c:pt idx="25">
                  <c:v>5.4000000000000006E-2</c:v>
                </c:pt>
                <c:pt idx="26">
                  <c:v>5.2999999999999999E-2</c:v>
                </c:pt>
                <c:pt idx="27">
                  <c:v>0.109</c:v>
                </c:pt>
                <c:pt idx="28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8-DA4C-A97F-226AF96A11D6}"/>
            </c:ext>
          </c:extLst>
        </c:ser>
        <c:ser>
          <c:idx val="3"/>
          <c:order val="2"/>
          <c:tx>
            <c:strRef>
              <c:f>'StudyData%'!$AC$1</c:f>
              <c:strCache>
                <c:ptCount val="1"/>
                <c:pt idx="0">
                  <c:v>FamilyWork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'StudyData%'!$AC$2:$AC$445</c:f>
              <c:numCache>
                <c:formatCode>0.0%</c:formatCode>
                <c:ptCount val="29"/>
                <c:pt idx="0">
                  <c:v>5.0000000000000001E-3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0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1.9E-2</c:v>
                </c:pt>
                <c:pt idx="13">
                  <c:v>2E-3</c:v>
                </c:pt>
                <c:pt idx="14">
                  <c:v>0</c:v>
                </c:pt>
                <c:pt idx="15">
                  <c:v>9.0000000000000011E-3</c:v>
                </c:pt>
                <c:pt idx="16">
                  <c:v>0</c:v>
                </c:pt>
                <c:pt idx="17">
                  <c:v>1E-3</c:v>
                </c:pt>
                <c:pt idx="18">
                  <c:v>3.0000000000000001E-3</c:v>
                </c:pt>
                <c:pt idx="19">
                  <c:v>1E-3</c:v>
                </c:pt>
                <c:pt idx="20">
                  <c:v>1.4999999999999999E-2</c:v>
                </c:pt>
                <c:pt idx="21">
                  <c:v>1E-3</c:v>
                </c:pt>
                <c:pt idx="22">
                  <c:v>1E-3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0</c:v>
                </c:pt>
                <c:pt idx="2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18-DA4C-A97F-226AF96A11D6}"/>
            </c:ext>
          </c:extLst>
        </c:ser>
        <c:ser>
          <c:idx val="4"/>
          <c:order val="3"/>
          <c:tx>
            <c:strRef>
              <c:f>'StudyData%'!$AD$1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'StudyData%'!$AD$2:$AD$445</c:f>
              <c:numCache>
                <c:formatCode>0.0%</c:formatCode>
                <c:ptCount val="29"/>
                <c:pt idx="0">
                  <c:v>0.44590620646958673</c:v>
                </c:pt>
                <c:pt idx="1">
                  <c:v>0.42230981937989059</c:v>
                </c:pt>
                <c:pt idx="2">
                  <c:v>0.46459314255549217</c:v>
                </c:pt>
                <c:pt idx="3">
                  <c:v>0.43948009748172218</c:v>
                </c:pt>
                <c:pt idx="4">
                  <c:v>0.28608247422680411</c:v>
                </c:pt>
                <c:pt idx="5">
                  <c:v>0.45728784627088137</c:v>
                </c:pt>
                <c:pt idx="6">
                  <c:v>0.39738608265630521</c:v>
                </c:pt>
                <c:pt idx="7">
                  <c:v>0.39038031319910516</c:v>
                </c:pt>
                <c:pt idx="8">
                  <c:v>0.39455513908068651</c:v>
                </c:pt>
                <c:pt idx="9">
                  <c:v>0.50500639113762247</c:v>
                </c:pt>
                <c:pt idx="10">
                  <c:v>0.41655529391798723</c:v>
                </c:pt>
                <c:pt idx="11">
                  <c:v>0.4251923076923077</c:v>
                </c:pt>
                <c:pt idx="12">
                  <c:v>0.44445987225770617</c:v>
                </c:pt>
                <c:pt idx="13">
                  <c:v>0.43705293276108725</c:v>
                </c:pt>
                <c:pt idx="14">
                  <c:v>0.41202802646944336</c:v>
                </c:pt>
                <c:pt idx="15">
                  <c:v>0.35013404825737265</c:v>
                </c:pt>
                <c:pt idx="16">
                  <c:v>0.31893542757417104</c:v>
                </c:pt>
                <c:pt idx="17">
                  <c:v>0.49693315217089079</c:v>
                </c:pt>
                <c:pt idx="18">
                  <c:v>0.33170538542766631</c:v>
                </c:pt>
                <c:pt idx="19">
                  <c:v>0.35596758784190224</c:v>
                </c:pt>
                <c:pt idx="20">
                  <c:v>0.40482008528580327</c:v>
                </c:pt>
                <c:pt idx="21">
                  <c:v>0.53843358168271849</c:v>
                </c:pt>
                <c:pt idx="22">
                  <c:v>0.43251276829849078</c:v>
                </c:pt>
                <c:pt idx="23">
                  <c:v>0.42997116542090086</c:v>
                </c:pt>
                <c:pt idx="24">
                  <c:v>0.43678221310718046</c:v>
                </c:pt>
                <c:pt idx="25">
                  <c:v>0.46701173999474888</c:v>
                </c:pt>
                <c:pt idx="26">
                  <c:v>0.38979655163109467</c:v>
                </c:pt>
                <c:pt idx="27">
                  <c:v>0.46069066862601027</c:v>
                </c:pt>
                <c:pt idx="28">
                  <c:v>0.45866047712018504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18-DA4C-A97F-226AF96A11D6}"/>
            </c:ext>
          </c:extLst>
        </c:ser>
        <c:ser>
          <c:idx val="5"/>
          <c:order val="4"/>
          <c:tx>
            <c:strRef>
              <c:f>'StudyData%'!$AE$1</c:f>
              <c:strCache>
                <c:ptCount val="1"/>
                <c:pt idx="0">
                  <c:v>Unemployment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'StudyData%'!$AE$2:$AE$445</c:f>
              <c:numCache>
                <c:formatCode>0.0%</c:formatCode>
                <c:ptCount val="29"/>
                <c:pt idx="0">
                  <c:v>3.7999999999999999E-2</c:v>
                </c:pt>
                <c:pt idx="1">
                  <c:v>6.3E-2</c:v>
                </c:pt>
                <c:pt idx="2">
                  <c:v>5.5E-2</c:v>
                </c:pt>
                <c:pt idx="3">
                  <c:v>7.400000000000001E-2</c:v>
                </c:pt>
                <c:pt idx="4">
                  <c:v>4.2999999999999997E-2</c:v>
                </c:pt>
                <c:pt idx="5">
                  <c:v>4.2000000000000003E-2</c:v>
                </c:pt>
                <c:pt idx="6">
                  <c:v>5.2000000000000005E-2</c:v>
                </c:pt>
                <c:pt idx="7">
                  <c:v>5.7000000000000002E-2</c:v>
                </c:pt>
                <c:pt idx="8">
                  <c:v>8.5999999999999993E-2</c:v>
                </c:pt>
                <c:pt idx="9">
                  <c:v>7.0999999999999994E-2</c:v>
                </c:pt>
                <c:pt idx="10">
                  <c:v>0.105</c:v>
                </c:pt>
                <c:pt idx="11">
                  <c:v>3.7999999999999999E-2</c:v>
                </c:pt>
                <c:pt idx="12">
                  <c:v>7.0000000000000007E-2</c:v>
                </c:pt>
                <c:pt idx="13">
                  <c:v>4.2999999999999997E-2</c:v>
                </c:pt>
                <c:pt idx="14">
                  <c:v>0.06</c:v>
                </c:pt>
                <c:pt idx="15">
                  <c:v>6.8000000000000005E-2</c:v>
                </c:pt>
                <c:pt idx="16">
                  <c:v>6.2E-2</c:v>
                </c:pt>
                <c:pt idx="17">
                  <c:v>5.7999999999999996E-2</c:v>
                </c:pt>
                <c:pt idx="18">
                  <c:v>8.4000000000000005E-2</c:v>
                </c:pt>
                <c:pt idx="19">
                  <c:v>8.3000000000000004E-2</c:v>
                </c:pt>
                <c:pt idx="20">
                  <c:v>5.9000000000000004E-2</c:v>
                </c:pt>
                <c:pt idx="21">
                  <c:v>3.2000000000000001E-2</c:v>
                </c:pt>
                <c:pt idx="22">
                  <c:v>7.0999999999999994E-2</c:v>
                </c:pt>
                <c:pt idx="23">
                  <c:v>5.0999999999999997E-2</c:v>
                </c:pt>
                <c:pt idx="24">
                  <c:v>5.5E-2</c:v>
                </c:pt>
                <c:pt idx="25">
                  <c:v>4.7E-2</c:v>
                </c:pt>
                <c:pt idx="26">
                  <c:v>7.6999999999999999E-2</c:v>
                </c:pt>
                <c:pt idx="27">
                  <c:v>2.1000000000000001E-2</c:v>
                </c:pt>
                <c:pt idx="28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18-DA4C-A97F-226AF96A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328895"/>
        <c:axId val="1838330575"/>
      </c:barChart>
      <c:catAx>
        <c:axId val="18383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30575"/>
        <c:crosses val="autoZero"/>
        <c:auto val="1"/>
        <c:lblAlgn val="ctr"/>
        <c:lblOffset val="100"/>
        <c:noMultiLvlLbl val="0"/>
      </c:catAx>
      <c:valAx>
        <c:axId val="18383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'StudyData%'!$S$417:$S$445</c:f>
              <c:strCache>
                <c:ptCount val="29"/>
                <c:pt idx="0">
                  <c:v>Beaver</c:v>
                </c:pt>
                <c:pt idx="1">
                  <c:v>Box 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 Lake</c:v>
                </c:pt>
                <c:pt idx="18">
                  <c:v>San 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xVal>
          <c:yVal>
            <c:numRef>
              <c:f>('StudyData%'!$T$417:$T$445,'StudyData%'!$AA$417:$AA$445)</c:f>
              <c:numCache>
                <c:formatCode>General</c:formatCode>
                <c:ptCount val="58"/>
                <c:pt idx="0">
                  <c:v>6461</c:v>
                </c:pt>
                <c:pt idx="1">
                  <c:v>50991</c:v>
                </c:pt>
                <c:pt idx="2">
                  <c:v>117449</c:v>
                </c:pt>
                <c:pt idx="3">
                  <c:v>20927</c:v>
                </c:pt>
                <c:pt idx="4">
                  <c:v>776</c:v>
                </c:pt>
                <c:pt idx="5">
                  <c:v>323374</c:v>
                </c:pt>
                <c:pt idx="6">
                  <c:v>19817</c:v>
                </c:pt>
                <c:pt idx="7">
                  <c:v>10728</c:v>
                </c:pt>
                <c:pt idx="8">
                  <c:v>5069</c:v>
                </c:pt>
                <c:pt idx="9">
                  <c:v>9388</c:v>
                </c:pt>
                <c:pt idx="10">
                  <c:v>47139</c:v>
                </c:pt>
                <c:pt idx="11">
                  <c:v>10400</c:v>
                </c:pt>
                <c:pt idx="12">
                  <c:v>7202</c:v>
                </c:pt>
                <c:pt idx="13">
                  <c:v>12582</c:v>
                </c:pt>
                <c:pt idx="14">
                  <c:v>10276</c:v>
                </c:pt>
                <c:pt idx="15">
                  <c:v>1865</c:v>
                </c:pt>
                <c:pt idx="16">
                  <c:v>2292</c:v>
                </c:pt>
                <c:pt idx="17">
                  <c:v>1078958</c:v>
                </c:pt>
                <c:pt idx="18">
                  <c:v>15152</c:v>
                </c:pt>
                <c:pt idx="19">
                  <c:v>28261</c:v>
                </c:pt>
                <c:pt idx="20">
                  <c:v>20871</c:v>
                </c:pt>
                <c:pt idx="21">
                  <c:v>38521</c:v>
                </c:pt>
                <c:pt idx="22">
                  <c:v>60893</c:v>
                </c:pt>
                <c:pt idx="23">
                  <c:v>35721</c:v>
                </c:pt>
                <c:pt idx="24">
                  <c:v>551957</c:v>
                </c:pt>
                <c:pt idx="25">
                  <c:v>26661</c:v>
                </c:pt>
                <c:pt idx="26">
                  <c:v>148244</c:v>
                </c:pt>
                <c:pt idx="27">
                  <c:v>2722</c:v>
                </c:pt>
                <c:pt idx="28">
                  <c:v>238682</c:v>
                </c:pt>
                <c:pt idx="29" formatCode="0.0%">
                  <c:v>0.125</c:v>
                </c:pt>
                <c:pt idx="30" formatCode="0.0%">
                  <c:v>9.5000000000000001E-2</c:v>
                </c:pt>
                <c:pt idx="31" formatCode="0.0%">
                  <c:v>0.156</c:v>
                </c:pt>
                <c:pt idx="32" formatCode="0.0%">
                  <c:v>0.153</c:v>
                </c:pt>
                <c:pt idx="33" formatCode="0.0%">
                  <c:v>7.2000000000000008E-2</c:v>
                </c:pt>
                <c:pt idx="34" formatCode="0.0%">
                  <c:v>7.6999999999999999E-2</c:v>
                </c:pt>
                <c:pt idx="35" formatCode="0.0%">
                  <c:v>0.10400000000000001</c:v>
                </c:pt>
                <c:pt idx="36" formatCode="0.0%">
                  <c:v>0.11199999999999999</c:v>
                </c:pt>
                <c:pt idx="37" formatCode="0.0%">
                  <c:v>0.18</c:v>
                </c:pt>
                <c:pt idx="38" formatCode="0.0%">
                  <c:v>0.187</c:v>
                </c:pt>
                <c:pt idx="39" formatCode="0.0%">
                  <c:v>0.21</c:v>
                </c:pt>
                <c:pt idx="40" formatCode="0.0%">
                  <c:v>0.14300000000000002</c:v>
                </c:pt>
                <c:pt idx="41" formatCode="0.0%">
                  <c:v>7.9000000000000001E-2</c:v>
                </c:pt>
                <c:pt idx="42" formatCode="0.0%">
                  <c:v>0.129</c:v>
                </c:pt>
                <c:pt idx="43" formatCode="0.0%">
                  <c:v>5.4000000000000006E-2</c:v>
                </c:pt>
                <c:pt idx="44" formatCode="0.0%">
                  <c:v>0.20600000000000002</c:v>
                </c:pt>
                <c:pt idx="45" formatCode="0.0%">
                  <c:v>0.14599999999999999</c:v>
                </c:pt>
                <c:pt idx="46" formatCode="0.0%">
                  <c:v>0.124</c:v>
                </c:pt>
                <c:pt idx="47" formatCode="0.0%">
                  <c:v>0.28100000000000003</c:v>
                </c:pt>
                <c:pt idx="48" formatCode="0.0%">
                  <c:v>0.161</c:v>
                </c:pt>
                <c:pt idx="49" formatCode="0.0%">
                  <c:v>0.14499999999999999</c:v>
                </c:pt>
                <c:pt idx="50" formatCode="0.0%">
                  <c:v>7.8E-2</c:v>
                </c:pt>
                <c:pt idx="51" formatCode="0.0%">
                  <c:v>7.2000000000000008E-2</c:v>
                </c:pt>
                <c:pt idx="52" formatCode="0.0%">
                  <c:v>9.3000000000000013E-2</c:v>
                </c:pt>
                <c:pt idx="53" formatCode="0.0%">
                  <c:v>0.13200000000000001</c:v>
                </c:pt>
                <c:pt idx="54" formatCode="0.0%">
                  <c:v>0.1</c:v>
                </c:pt>
                <c:pt idx="55" formatCode="0.0%">
                  <c:v>0.15</c:v>
                </c:pt>
                <c:pt idx="56" formatCode="0.0%">
                  <c:v>0.154</c:v>
                </c:pt>
                <c:pt idx="57" formatCode="0.0%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C-46C9-8CF1-AC616F59C68D}"/>
            </c:ext>
          </c:extLst>
        </c:ser>
        <c:ser>
          <c:idx val="1"/>
          <c:order val="1"/>
          <c:tx>
            <c:v>Poverty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'StudyData%'!$AA$417:$AA$445</c:f>
              <c:numCache>
                <c:formatCode>0.0%</c:formatCode>
                <c:ptCount val="29"/>
                <c:pt idx="0">
                  <c:v>0.125</c:v>
                </c:pt>
                <c:pt idx="1">
                  <c:v>9.5000000000000001E-2</c:v>
                </c:pt>
                <c:pt idx="2">
                  <c:v>0.156</c:v>
                </c:pt>
                <c:pt idx="3">
                  <c:v>0.153</c:v>
                </c:pt>
                <c:pt idx="4">
                  <c:v>7.2000000000000008E-2</c:v>
                </c:pt>
                <c:pt idx="5">
                  <c:v>7.6999999999999999E-2</c:v>
                </c:pt>
                <c:pt idx="6">
                  <c:v>0.10400000000000001</c:v>
                </c:pt>
                <c:pt idx="7">
                  <c:v>0.11199999999999999</c:v>
                </c:pt>
                <c:pt idx="8">
                  <c:v>0.18</c:v>
                </c:pt>
                <c:pt idx="9">
                  <c:v>0.187</c:v>
                </c:pt>
                <c:pt idx="10">
                  <c:v>0.21</c:v>
                </c:pt>
                <c:pt idx="11">
                  <c:v>0.14300000000000002</c:v>
                </c:pt>
                <c:pt idx="12">
                  <c:v>7.9000000000000001E-2</c:v>
                </c:pt>
                <c:pt idx="13">
                  <c:v>0.129</c:v>
                </c:pt>
                <c:pt idx="14">
                  <c:v>5.4000000000000006E-2</c:v>
                </c:pt>
                <c:pt idx="15">
                  <c:v>0.20600000000000002</c:v>
                </c:pt>
                <c:pt idx="16">
                  <c:v>0.14599999999999999</c:v>
                </c:pt>
                <c:pt idx="17">
                  <c:v>0.124</c:v>
                </c:pt>
                <c:pt idx="18">
                  <c:v>0.28100000000000003</c:v>
                </c:pt>
                <c:pt idx="19">
                  <c:v>0.161</c:v>
                </c:pt>
                <c:pt idx="20">
                  <c:v>0.14499999999999999</c:v>
                </c:pt>
                <c:pt idx="21">
                  <c:v>7.8E-2</c:v>
                </c:pt>
                <c:pt idx="22">
                  <c:v>7.2000000000000008E-2</c:v>
                </c:pt>
                <c:pt idx="23">
                  <c:v>9.3000000000000013E-2</c:v>
                </c:pt>
                <c:pt idx="24">
                  <c:v>0.13200000000000001</c:v>
                </c:pt>
                <c:pt idx="25">
                  <c:v>0.1</c:v>
                </c:pt>
                <c:pt idx="26">
                  <c:v>0.15</c:v>
                </c:pt>
                <c:pt idx="27">
                  <c:v>0.154</c:v>
                </c:pt>
                <c:pt idx="28">
                  <c:v>0.13</c:v>
                </c:pt>
              </c:numCache>
            </c:numRef>
          </c:xVal>
          <c:yVal>
            <c:numRef>
              <c:f>'StudyData%'!$S$417:$S$445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4C-46C9-8CF1-AC616F59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88016"/>
        <c:axId val="383527616"/>
      </c:scatterChart>
      <c:valAx>
        <c:axId val="5004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27616"/>
        <c:crosses val="autoZero"/>
        <c:crossBetween val="midCat"/>
      </c:valAx>
      <c:valAx>
        <c:axId val="3835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'StudyData%'!$AL$425:$AL$426</c:f>
              <c:strCache>
                <c:ptCount val="2"/>
                <c:pt idx="0">
                  <c:v>TotalPop</c:v>
                </c:pt>
                <c:pt idx="1">
                  <c:v>Poverty</c:v>
                </c:pt>
              </c:strCache>
            </c:strRef>
          </c:cat>
          <c:val>
            <c:numRef>
              <c:f>'StudyData%'!$AM$425:$AM$426</c:f>
              <c:numCache>
                <c:formatCode>0.0%</c:formatCode>
                <c:ptCount val="2"/>
                <c:pt idx="0" formatCode="General">
                  <c:v>100116.5172413793</c:v>
                </c:pt>
                <c:pt idx="1">
                  <c:v>0.1326896551724138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1-4ED7-B2F4-2105F4AF3E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7501791"/>
        <c:axId val="1107500127"/>
      </c:barChart>
      <c:catAx>
        <c:axId val="110750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00127"/>
        <c:crosses val="autoZero"/>
        <c:auto val="1"/>
        <c:lblAlgn val="ctr"/>
        <c:lblOffset val="100"/>
        <c:noMultiLvlLbl val="0"/>
      </c:catAx>
      <c:valAx>
        <c:axId val="11075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 Class- US Census Demographic Data.xlsx]PivotTable!PivotTable1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 by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PivotTable!$A$4:$A$32</c:f>
              <c:strCache>
                <c:ptCount val="28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Nebraska</c:v>
                </c:pt>
                <c:pt idx="16">
                  <c:v>Nevada</c:v>
                </c:pt>
                <c:pt idx="17">
                  <c:v>New Mexico</c:v>
                </c:pt>
                <c:pt idx="18">
                  <c:v>New York</c:v>
                </c:pt>
                <c:pt idx="19">
                  <c:v>North Carolina</c:v>
                </c:pt>
                <c:pt idx="20">
                  <c:v>North Dakota</c:v>
                </c:pt>
                <c:pt idx="21">
                  <c:v>Ohio</c:v>
                </c:pt>
                <c:pt idx="22">
                  <c:v>Oklahoma</c:v>
                </c:pt>
                <c:pt idx="23">
                  <c:v>Texas</c:v>
                </c:pt>
                <c:pt idx="24">
                  <c:v>Utah</c:v>
                </c:pt>
                <c:pt idx="25">
                  <c:v>Vermont</c:v>
                </c:pt>
                <c:pt idx="26">
                  <c:v>Virginia</c:v>
                </c:pt>
                <c:pt idx="27">
                  <c:v>Washington</c:v>
                </c:pt>
              </c:strCache>
            </c:strRef>
          </c:cat>
          <c:val>
            <c:numRef>
              <c:f>PivotTable!$B$4:$B$32</c:f>
              <c:numCache>
                <c:formatCode>General</c:formatCode>
                <c:ptCount val="28"/>
                <c:pt idx="0">
                  <c:v>2461200</c:v>
                </c:pt>
                <c:pt idx="1">
                  <c:v>733375</c:v>
                </c:pt>
                <c:pt idx="2">
                  <c:v>6641928</c:v>
                </c:pt>
                <c:pt idx="3">
                  <c:v>1281408</c:v>
                </c:pt>
                <c:pt idx="4">
                  <c:v>19947778</c:v>
                </c:pt>
                <c:pt idx="5">
                  <c:v>1782680</c:v>
                </c:pt>
                <c:pt idx="6">
                  <c:v>3593222</c:v>
                </c:pt>
                <c:pt idx="7">
                  <c:v>926454</c:v>
                </c:pt>
                <c:pt idx="8">
                  <c:v>647484</c:v>
                </c:pt>
                <c:pt idx="9">
                  <c:v>4141568</c:v>
                </c:pt>
                <c:pt idx="10">
                  <c:v>296784</c:v>
                </c:pt>
                <c:pt idx="11">
                  <c:v>1406299</c:v>
                </c:pt>
                <c:pt idx="12">
                  <c:v>466866</c:v>
                </c:pt>
                <c:pt idx="13">
                  <c:v>2246173</c:v>
                </c:pt>
                <c:pt idx="14">
                  <c:v>2082553</c:v>
                </c:pt>
                <c:pt idx="15">
                  <c:v>404631</c:v>
                </c:pt>
                <c:pt idx="16">
                  <c:v>2798636</c:v>
                </c:pt>
                <c:pt idx="17">
                  <c:v>459450</c:v>
                </c:pt>
                <c:pt idx="18">
                  <c:v>2361031</c:v>
                </c:pt>
                <c:pt idx="19">
                  <c:v>3300840</c:v>
                </c:pt>
                <c:pt idx="20">
                  <c:v>27835</c:v>
                </c:pt>
                <c:pt idx="21">
                  <c:v>773353</c:v>
                </c:pt>
                <c:pt idx="22">
                  <c:v>662842</c:v>
                </c:pt>
                <c:pt idx="23">
                  <c:v>1332311</c:v>
                </c:pt>
                <c:pt idx="24">
                  <c:v>2903379</c:v>
                </c:pt>
                <c:pt idx="25">
                  <c:v>626604</c:v>
                </c:pt>
                <c:pt idx="26">
                  <c:v>4484724</c:v>
                </c:pt>
                <c:pt idx="27">
                  <c:v>1332373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2A-4020-A8CD-0732703F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712047"/>
        <c:axId val="1703452031"/>
      </c:barChart>
      <c:catAx>
        <c:axId val="170371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52031"/>
        <c:crosses val="autoZero"/>
        <c:auto val="1"/>
        <c:lblAlgn val="ctr"/>
        <c:lblOffset val="100"/>
        <c:noMultiLvlLbl val="0"/>
      </c:catAx>
      <c:valAx>
        <c:axId val="17034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1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Population-</a:t>
            </a:r>
            <a:r>
              <a:rPr lang="en-US" baseline="0"/>
              <a:t> Ohio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Census Demographic Data'!$C$1</c:f>
              <c:strCache>
                <c:ptCount val="1"/>
                <c:pt idx="0">
                  <c:v>TotalPop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'US Census Demographic Data'!$B$2:$B$551</c:f>
              <c:strCache>
                <c:ptCount val="550"/>
                <c:pt idx="0">
                  <c:v>Autauga</c:v>
                </c:pt>
                <c:pt idx="1">
                  <c:v>Baldwin</c:v>
                </c:pt>
                <c:pt idx="2">
                  <c:v>Barbour</c:v>
                </c:pt>
                <c:pt idx="3">
                  <c:v>Macon</c:v>
                </c:pt>
                <c:pt idx="4">
                  <c:v>Madison</c:v>
                </c:pt>
                <c:pt idx="5">
                  <c:v>Marengo</c:v>
                </c:pt>
                <c:pt idx="6">
                  <c:v>Marion</c:v>
                </c:pt>
                <c:pt idx="7">
                  <c:v>Marshall</c:v>
                </c:pt>
                <c:pt idx="8">
                  <c:v>Mobile</c:v>
                </c:pt>
                <c:pt idx="9">
                  <c:v>Monroe</c:v>
                </c:pt>
                <c:pt idx="10">
                  <c:v>Montgomery</c:v>
                </c:pt>
                <c:pt idx="11">
                  <c:v>Morgan</c:v>
                </c:pt>
                <c:pt idx="12">
                  <c:v>Perry</c:v>
                </c:pt>
                <c:pt idx="13">
                  <c:v>Pickens</c:v>
                </c:pt>
                <c:pt idx="14">
                  <c:v>Pike</c:v>
                </c:pt>
                <c:pt idx="15">
                  <c:v>Randolph</c:v>
                </c:pt>
                <c:pt idx="16">
                  <c:v>Russell</c:v>
                </c:pt>
                <c:pt idx="17">
                  <c:v>St. Clair</c:v>
                </c:pt>
                <c:pt idx="18">
                  <c:v>Shelby</c:v>
                </c:pt>
                <c:pt idx="19">
                  <c:v>Sumter</c:v>
                </c:pt>
                <c:pt idx="20">
                  <c:v>Talladega</c:v>
                </c:pt>
                <c:pt idx="21">
                  <c:v>Tallapoosa</c:v>
                </c:pt>
                <c:pt idx="22">
                  <c:v>Tuscaloosa</c:v>
                </c:pt>
                <c:pt idx="23">
                  <c:v>Walker</c:v>
                </c:pt>
                <c:pt idx="24">
                  <c:v>Washington</c:v>
                </c:pt>
                <c:pt idx="25">
                  <c:v>Wilcox</c:v>
                </c:pt>
                <c:pt idx="26">
                  <c:v>Winston</c:v>
                </c:pt>
                <c:pt idx="27">
                  <c:v>Aleutians East Borough</c:v>
                </c:pt>
                <c:pt idx="28">
                  <c:v>Aleutians West Census Area</c:v>
                </c:pt>
                <c:pt idx="29">
                  <c:v>Anchorage Municipality</c:v>
                </c:pt>
                <c:pt idx="30">
                  <c:v>Bethel Census Area</c:v>
                </c:pt>
                <c:pt idx="31">
                  <c:v>Bristol Bay Borough</c:v>
                </c:pt>
                <c:pt idx="32">
                  <c:v>Denali Borough</c:v>
                </c:pt>
                <c:pt idx="33">
                  <c:v>Dillingham Census Area</c:v>
                </c:pt>
                <c:pt idx="34">
                  <c:v>Fairbanks North Star Borough</c:v>
                </c:pt>
                <c:pt idx="35">
                  <c:v>Haines Borough</c:v>
                </c:pt>
                <c:pt idx="36">
                  <c:v>Hoonah-Angoon Census Area</c:v>
                </c:pt>
                <c:pt idx="37">
                  <c:v>Juneau City and Borough</c:v>
                </c:pt>
                <c:pt idx="38">
                  <c:v>Kenai Peninsula Borough</c:v>
                </c:pt>
                <c:pt idx="39">
                  <c:v>Ketchikan Gateway Borough</c:v>
                </c:pt>
                <c:pt idx="40">
                  <c:v>Kodiak Island Borough</c:v>
                </c:pt>
                <c:pt idx="41">
                  <c:v>Kusilvak Census Area</c:v>
                </c:pt>
                <c:pt idx="42">
                  <c:v>Lake and Peninsula Borough</c:v>
                </c:pt>
                <c:pt idx="43">
                  <c:v>Matanuska-Susitna Borough</c:v>
                </c:pt>
                <c:pt idx="44">
                  <c:v>Nome Census Area</c:v>
                </c:pt>
                <c:pt idx="45">
                  <c:v>North Slope Borough</c:v>
                </c:pt>
                <c:pt idx="46">
                  <c:v>Northwest Arctic Borough</c:v>
                </c:pt>
                <c:pt idx="47">
                  <c:v>Petersburg Borough</c:v>
                </c:pt>
                <c:pt idx="48">
                  <c:v>Prince of Wales-Hyder Census Area</c:v>
                </c:pt>
                <c:pt idx="49">
                  <c:v>Sitka City and Borough</c:v>
                </c:pt>
                <c:pt idx="50">
                  <c:v>Skagway Municipality</c:v>
                </c:pt>
                <c:pt idx="51">
                  <c:v>Southeast Fairbanks Census Area</c:v>
                </c:pt>
                <c:pt idx="52">
                  <c:v>Valdez-Cordova Census Area</c:v>
                </c:pt>
                <c:pt idx="53">
                  <c:v>Wrangell City and Borough</c:v>
                </c:pt>
                <c:pt idx="54">
                  <c:v>Yakutat City and Borough</c:v>
                </c:pt>
                <c:pt idx="55">
                  <c:v>Yukon-Koyukuk Census Area</c:v>
                </c:pt>
                <c:pt idx="56">
                  <c:v>Apache</c:v>
                </c:pt>
                <c:pt idx="57">
                  <c:v>Cochise</c:v>
                </c:pt>
                <c:pt idx="58">
                  <c:v>Coconino</c:v>
                </c:pt>
                <c:pt idx="59">
                  <c:v>Gila</c:v>
                </c:pt>
                <c:pt idx="60">
                  <c:v>Graham</c:v>
                </c:pt>
                <c:pt idx="61">
                  <c:v>Greenlee</c:v>
                </c:pt>
                <c:pt idx="62">
                  <c:v>La Paz</c:v>
                </c:pt>
                <c:pt idx="63">
                  <c:v>Maricopa</c:v>
                </c:pt>
                <c:pt idx="64">
                  <c:v>Mohave</c:v>
                </c:pt>
                <c:pt idx="65">
                  <c:v>Navajo</c:v>
                </c:pt>
                <c:pt idx="66">
                  <c:v>Pima</c:v>
                </c:pt>
                <c:pt idx="67">
                  <c:v>Pinal</c:v>
                </c:pt>
                <c:pt idx="68">
                  <c:v>Santa Cruz</c:v>
                </c:pt>
                <c:pt idx="69">
                  <c:v>Yavapai</c:v>
                </c:pt>
                <c:pt idx="70">
                  <c:v>Yuma</c:v>
                </c:pt>
                <c:pt idx="71">
                  <c:v>Perry</c:v>
                </c:pt>
                <c:pt idx="72">
                  <c:v>Phillips</c:v>
                </c:pt>
                <c:pt idx="73">
                  <c:v>Pike</c:v>
                </c:pt>
                <c:pt idx="74">
                  <c:v>Poinsett</c:v>
                </c:pt>
                <c:pt idx="75">
                  <c:v>Polk</c:v>
                </c:pt>
                <c:pt idx="76">
                  <c:v>Pope</c:v>
                </c:pt>
                <c:pt idx="77">
                  <c:v>Prairie</c:v>
                </c:pt>
                <c:pt idx="78">
                  <c:v>Pulaski</c:v>
                </c:pt>
                <c:pt idx="79">
                  <c:v>Randolph</c:v>
                </c:pt>
                <c:pt idx="80">
                  <c:v>St. Francis</c:v>
                </c:pt>
                <c:pt idx="81">
                  <c:v>Saline</c:v>
                </c:pt>
                <c:pt idx="82">
                  <c:v>Scott</c:v>
                </c:pt>
                <c:pt idx="83">
                  <c:v>Searcy</c:v>
                </c:pt>
                <c:pt idx="84">
                  <c:v>Sebastian</c:v>
                </c:pt>
                <c:pt idx="85">
                  <c:v>Sevier</c:v>
                </c:pt>
                <c:pt idx="86">
                  <c:v>Sharp</c:v>
                </c:pt>
                <c:pt idx="87">
                  <c:v>Stone</c:v>
                </c:pt>
                <c:pt idx="88">
                  <c:v>Union</c:v>
                </c:pt>
                <c:pt idx="89">
                  <c:v>Van Buren</c:v>
                </c:pt>
                <c:pt idx="90">
                  <c:v>Washington</c:v>
                </c:pt>
                <c:pt idx="91">
                  <c:v>White</c:v>
                </c:pt>
                <c:pt idx="92">
                  <c:v>Woodruff</c:v>
                </c:pt>
                <c:pt idx="93">
                  <c:v>Yell</c:v>
                </c:pt>
                <c:pt idx="94">
                  <c:v>Alameda</c:v>
                </c:pt>
                <c:pt idx="95">
                  <c:v>Alpine</c:v>
                </c:pt>
                <c:pt idx="96">
                  <c:v>Amador</c:v>
                </c:pt>
                <c:pt idx="97">
                  <c:v>Butte</c:v>
                </c:pt>
                <c:pt idx="98">
                  <c:v>Calaveras</c:v>
                </c:pt>
                <c:pt idx="99">
                  <c:v>Colusa</c:v>
                </c:pt>
                <c:pt idx="100">
                  <c:v>Contra Costa</c:v>
                </c:pt>
                <c:pt idx="101">
                  <c:v>Del Norte</c:v>
                </c:pt>
                <c:pt idx="102">
                  <c:v>El Dorado</c:v>
                </c:pt>
                <c:pt idx="103">
                  <c:v>Fresno</c:v>
                </c:pt>
                <c:pt idx="104">
                  <c:v>Glenn</c:v>
                </c:pt>
                <c:pt idx="105">
                  <c:v>Humboldt</c:v>
                </c:pt>
                <c:pt idx="106">
                  <c:v>Imperial</c:v>
                </c:pt>
                <c:pt idx="107">
                  <c:v>Inyo</c:v>
                </c:pt>
                <c:pt idx="108">
                  <c:v>Kern</c:v>
                </c:pt>
                <c:pt idx="109">
                  <c:v>Kings</c:v>
                </c:pt>
                <c:pt idx="110">
                  <c:v>Lake</c:v>
                </c:pt>
                <c:pt idx="111">
                  <c:v>Lassen</c:v>
                </c:pt>
                <c:pt idx="112">
                  <c:v>Los Angeles</c:v>
                </c:pt>
                <c:pt idx="113">
                  <c:v>Madera</c:v>
                </c:pt>
                <c:pt idx="114">
                  <c:v>Marin</c:v>
                </c:pt>
                <c:pt idx="115">
                  <c:v>Mariposa</c:v>
                </c:pt>
                <c:pt idx="116">
                  <c:v>Mendocino</c:v>
                </c:pt>
                <c:pt idx="117">
                  <c:v>Santa Cruz</c:v>
                </c:pt>
                <c:pt idx="118">
                  <c:v>Shasta</c:v>
                </c:pt>
                <c:pt idx="119">
                  <c:v>Sierra</c:v>
                </c:pt>
                <c:pt idx="120">
                  <c:v>Siskiyou</c:v>
                </c:pt>
                <c:pt idx="121">
                  <c:v>Solano</c:v>
                </c:pt>
                <c:pt idx="122">
                  <c:v>Sonoma</c:v>
                </c:pt>
                <c:pt idx="123">
                  <c:v>Stanislaus</c:v>
                </c:pt>
                <c:pt idx="124">
                  <c:v>Sutter</c:v>
                </c:pt>
                <c:pt idx="125">
                  <c:v>Tehama</c:v>
                </c:pt>
                <c:pt idx="126">
                  <c:v>Trinity</c:v>
                </c:pt>
                <c:pt idx="127">
                  <c:v>Tulare</c:v>
                </c:pt>
                <c:pt idx="128">
                  <c:v>Tuolumne</c:v>
                </c:pt>
                <c:pt idx="129">
                  <c:v>Ventura</c:v>
                </c:pt>
                <c:pt idx="130">
                  <c:v>Yolo</c:v>
                </c:pt>
                <c:pt idx="131">
                  <c:v>Yuba</c:v>
                </c:pt>
                <c:pt idx="132">
                  <c:v>Adams</c:v>
                </c:pt>
                <c:pt idx="133">
                  <c:v>Alamosa</c:v>
                </c:pt>
                <c:pt idx="134">
                  <c:v>Arapahoe</c:v>
                </c:pt>
                <c:pt idx="135">
                  <c:v>Archuleta</c:v>
                </c:pt>
                <c:pt idx="136">
                  <c:v>Baca</c:v>
                </c:pt>
                <c:pt idx="137">
                  <c:v>Bent</c:v>
                </c:pt>
                <c:pt idx="138">
                  <c:v>Boulder</c:v>
                </c:pt>
                <c:pt idx="139">
                  <c:v>Saguache</c:v>
                </c:pt>
                <c:pt idx="140">
                  <c:v>San Juan</c:v>
                </c:pt>
                <c:pt idx="141">
                  <c:v>San Miguel</c:v>
                </c:pt>
                <c:pt idx="142">
                  <c:v>Sedgwick</c:v>
                </c:pt>
                <c:pt idx="143">
                  <c:v>Summit</c:v>
                </c:pt>
                <c:pt idx="144">
                  <c:v>Teller</c:v>
                </c:pt>
                <c:pt idx="145">
                  <c:v>Washington</c:v>
                </c:pt>
                <c:pt idx="146">
                  <c:v>Weld</c:v>
                </c:pt>
                <c:pt idx="147">
                  <c:v>Yuma</c:v>
                </c:pt>
                <c:pt idx="148">
                  <c:v>Fairfield</c:v>
                </c:pt>
                <c:pt idx="149">
                  <c:v>Hartford</c:v>
                </c:pt>
                <c:pt idx="150">
                  <c:v>Litchfield</c:v>
                </c:pt>
                <c:pt idx="151">
                  <c:v>Middlesex</c:v>
                </c:pt>
                <c:pt idx="152">
                  <c:v>New Haven</c:v>
                </c:pt>
                <c:pt idx="153">
                  <c:v>New London</c:v>
                </c:pt>
                <c:pt idx="154">
                  <c:v>Tolland</c:v>
                </c:pt>
                <c:pt idx="155">
                  <c:v>Windham</c:v>
                </c:pt>
                <c:pt idx="156">
                  <c:v>Kent</c:v>
                </c:pt>
                <c:pt idx="157">
                  <c:v>New Castle</c:v>
                </c:pt>
                <c:pt idx="158">
                  <c:v>Sussex</c:v>
                </c:pt>
                <c:pt idx="159">
                  <c:v>District of Columbia</c:v>
                </c:pt>
                <c:pt idx="160">
                  <c:v>Alachua</c:v>
                </c:pt>
                <c:pt idx="161">
                  <c:v>Baker</c:v>
                </c:pt>
                <c:pt idx="162">
                  <c:v>Bay</c:v>
                </c:pt>
                <c:pt idx="163">
                  <c:v>Bradford</c:v>
                </c:pt>
                <c:pt idx="164">
                  <c:v>Brevard</c:v>
                </c:pt>
                <c:pt idx="165">
                  <c:v>Broward</c:v>
                </c:pt>
                <c:pt idx="166">
                  <c:v>Calhoun</c:v>
                </c:pt>
                <c:pt idx="167">
                  <c:v>Seminole</c:v>
                </c:pt>
                <c:pt idx="168">
                  <c:v>Sumter</c:v>
                </c:pt>
                <c:pt idx="169">
                  <c:v>Suwannee</c:v>
                </c:pt>
                <c:pt idx="170">
                  <c:v>Taylor</c:v>
                </c:pt>
                <c:pt idx="171">
                  <c:v>Union</c:v>
                </c:pt>
                <c:pt idx="172">
                  <c:v>Volusia</c:v>
                </c:pt>
                <c:pt idx="173">
                  <c:v>Wakulla</c:v>
                </c:pt>
                <c:pt idx="174">
                  <c:v>Walton</c:v>
                </c:pt>
                <c:pt idx="175">
                  <c:v>Washington</c:v>
                </c:pt>
                <c:pt idx="176">
                  <c:v>Appling</c:v>
                </c:pt>
                <c:pt idx="177">
                  <c:v>Atkinson</c:v>
                </c:pt>
                <c:pt idx="178">
                  <c:v>Bacon</c:v>
                </c:pt>
                <c:pt idx="179">
                  <c:v>Baker</c:v>
                </c:pt>
                <c:pt idx="180">
                  <c:v>Baldwin</c:v>
                </c:pt>
                <c:pt idx="181">
                  <c:v>Banks</c:v>
                </c:pt>
                <c:pt idx="182">
                  <c:v>Webster</c:v>
                </c:pt>
                <c:pt idx="183">
                  <c:v>Wheeler</c:v>
                </c:pt>
                <c:pt idx="184">
                  <c:v>White</c:v>
                </c:pt>
                <c:pt idx="185">
                  <c:v>Whitfield</c:v>
                </c:pt>
                <c:pt idx="186">
                  <c:v>Wilcox</c:v>
                </c:pt>
                <c:pt idx="187">
                  <c:v>Wilkes</c:v>
                </c:pt>
                <c:pt idx="188">
                  <c:v>Wilkinson</c:v>
                </c:pt>
                <c:pt idx="189">
                  <c:v>Worth</c:v>
                </c:pt>
                <c:pt idx="190">
                  <c:v>Hawaii</c:v>
                </c:pt>
                <c:pt idx="191">
                  <c:v>Honolulu</c:v>
                </c:pt>
                <c:pt idx="192">
                  <c:v>Kalawao</c:v>
                </c:pt>
                <c:pt idx="193">
                  <c:v>Kauai</c:v>
                </c:pt>
                <c:pt idx="194">
                  <c:v>Maui</c:v>
                </c:pt>
                <c:pt idx="195">
                  <c:v>Kootenai</c:v>
                </c:pt>
                <c:pt idx="196">
                  <c:v>Latah</c:v>
                </c:pt>
                <c:pt idx="197">
                  <c:v>Lemhi</c:v>
                </c:pt>
                <c:pt idx="198">
                  <c:v>Lewis</c:v>
                </c:pt>
                <c:pt idx="199">
                  <c:v>Lincoln</c:v>
                </c:pt>
                <c:pt idx="200">
                  <c:v>Madison</c:v>
                </c:pt>
                <c:pt idx="201">
                  <c:v>Minidoka</c:v>
                </c:pt>
                <c:pt idx="202">
                  <c:v>Nez Perce</c:v>
                </c:pt>
                <c:pt idx="203">
                  <c:v>Oneida</c:v>
                </c:pt>
                <c:pt idx="204">
                  <c:v>Owyhee</c:v>
                </c:pt>
                <c:pt idx="205">
                  <c:v>Payette</c:v>
                </c:pt>
                <c:pt idx="206">
                  <c:v>Power</c:v>
                </c:pt>
                <c:pt idx="207">
                  <c:v>Shoshone</c:v>
                </c:pt>
                <c:pt idx="208">
                  <c:v>Teton</c:v>
                </c:pt>
                <c:pt idx="209">
                  <c:v>Twin Falls</c:v>
                </c:pt>
                <c:pt idx="210">
                  <c:v>Valley</c:v>
                </c:pt>
                <c:pt idx="211">
                  <c:v>Washington</c:v>
                </c:pt>
                <c:pt idx="212">
                  <c:v>Adams</c:v>
                </c:pt>
                <c:pt idx="213">
                  <c:v>Alexander</c:v>
                </c:pt>
                <c:pt idx="214">
                  <c:v>Rock Island</c:v>
                </c:pt>
                <c:pt idx="215">
                  <c:v>St. Clair</c:v>
                </c:pt>
                <c:pt idx="216">
                  <c:v>Saline</c:v>
                </c:pt>
                <c:pt idx="217">
                  <c:v>Sangamon</c:v>
                </c:pt>
                <c:pt idx="218">
                  <c:v>Schuyler</c:v>
                </c:pt>
                <c:pt idx="219">
                  <c:v>Scott</c:v>
                </c:pt>
                <c:pt idx="220">
                  <c:v>Shelby</c:v>
                </c:pt>
                <c:pt idx="221">
                  <c:v>Stark</c:v>
                </c:pt>
                <c:pt idx="222">
                  <c:v>Stephenson</c:v>
                </c:pt>
                <c:pt idx="223">
                  <c:v>Tazewell</c:v>
                </c:pt>
                <c:pt idx="224">
                  <c:v>Union</c:v>
                </c:pt>
                <c:pt idx="225">
                  <c:v>Vermilion</c:v>
                </c:pt>
                <c:pt idx="226">
                  <c:v>Wabash</c:v>
                </c:pt>
                <c:pt idx="227">
                  <c:v>Warren</c:v>
                </c:pt>
                <c:pt idx="228">
                  <c:v>Washington</c:v>
                </c:pt>
                <c:pt idx="229">
                  <c:v>Wayne</c:v>
                </c:pt>
                <c:pt idx="230">
                  <c:v>White</c:v>
                </c:pt>
                <c:pt idx="231">
                  <c:v>Whiteside</c:v>
                </c:pt>
                <c:pt idx="232">
                  <c:v>Will</c:v>
                </c:pt>
                <c:pt idx="233">
                  <c:v>Williamson</c:v>
                </c:pt>
                <c:pt idx="234">
                  <c:v>Winnebago</c:v>
                </c:pt>
                <c:pt idx="235">
                  <c:v>Woodford</c:v>
                </c:pt>
                <c:pt idx="236">
                  <c:v>Adams</c:v>
                </c:pt>
                <c:pt idx="237">
                  <c:v>Allen</c:v>
                </c:pt>
                <c:pt idx="238">
                  <c:v>Bartholomew</c:v>
                </c:pt>
                <c:pt idx="239">
                  <c:v>Benton</c:v>
                </c:pt>
                <c:pt idx="240">
                  <c:v>Blackford</c:v>
                </c:pt>
                <c:pt idx="241">
                  <c:v>Perry</c:v>
                </c:pt>
                <c:pt idx="242">
                  <c:v>Pike</c:v>
                </c:pt>
                <c:pt idx="243">
                  <c:v>Porter</c:v>
                </c:pt>
                <c:pt idx="244">
                  <c:v>Posey</c:v>
                </c:pt>
                <c:pt idx="245">
                  <c:v>Pulaski</c:v>
                </c:pt>
                <c:pt idx="246">
                  <c:v>Putnam</c:v>
                </c:pt>
                <c:pt idx="247">
                  <c:v>Randolph</c:v>
                </c:pt>
                <c:pt idx="248">
                  <c:v>Ripley</c:v>
                </c:pt>
                <c:pt idx="249">
                  <c:v>Rush</c:v>
                </c:pt>
                <c:pt idx="250">
                  <c:v>St. Joseph</c:v>
                </c:pt>
                <c:pt idx="251">
                  <c:v>Scott</c:v>
                </c:pt>
                <c:pt idx="252">
                  <c:v>Shelby</c:v>
                </c:pt>
                <c:pt idx="253">
                  <c:v>Spencer</c:v>
                </c:pt>
                <c:pt idx="254">
                  <c:v>Starke</c:v>
                </c:pt>
                <c:pt idx="255">
                  <c:v>Steuben</c:v>
                </c:pt>
                <c:pt idx="256">
                  <c:v>Sullivan</c:v>
                </c:pt>
                <c:pt idx="257">
                  <c:v>Switzerland</c:v>
                </c:pt>
                <c:pt idx="258">
                  <c:v>Tippecanoe</c:v>
                </c:pt>
                <c:pt idx="259">
                  <c:v>Tipton</c:v>
                </c:pt>
                <c:pt idx="260">
                  <c:v>Union</c:v>
                </c:pt>
                <c:pt idx="261">
                  <c:v>Vanderburgh</c:v>
                </c:pt>
                <c:pt idx="262">
                  <c:v>Vermillion</c:v>
                </c:pt>
                <c:pt idx="263">
                  <c:v>Vigo</c:v>
                </c:pt>
                <c:pt idx="264">
                  <c:v>Wabash</c:v>
                </c:pt>
                <c:pt idx="265">
                  <c:v>Warren</c:v>
                </c:pt>
                <c:pt idx="266">
                  <c:v>Warrick</c:v>
                </c:pt>
                <c:pt idx="267">
                  <c:v>Washington</c:v>
                </c:pt>
                <c:pt idx="268">
                  <c:v>Wayne</c:v>
                </c:pt>
                <c:pt idx="269">
                  <c:v>Wells</c:v>
                </c:pt>
                <c:pt idx="270">
                  <c:v>White</c:v>
                </c:pt>
                <c:pt idx="271">
                  <c:v>Whitley</c:v>
                </c:pt>
                <c:pt idx="272">
                  <c:v>Pierce</c:v>
                </c:pt>
                <c:pt idx="273">
                  <c:v>Platte</c:v>
                </c:pt>
                <c:pt idx="274">
                  <c:v>Polk</c:v>
                </c:pt>
                <c:pt idx="275">
                  <c:v>Red Willow</c:v>
                </c:pt>
                <c:pt idx="276">
                  <c:v>Richardson</c:v>
                </c:pt>
                <c:pt idx="277">
                  <c:v>Rock</c:v>
                </c:pt>
                <c:pt idx="278">
                  <c:v>Saline</c:v>
                </c:pt>
                <c:pt idx="279">
                  <c:v>Sarpy</c:v>
                </c:pt>
                <c:pt idx="280">
                  <c:v>Saunders</c:v>
                </c:pt>
                <c:pt idx="281">
                  <c:v>Scotts Bluff</c:v>
                </c:pt>
                <c:pt idx="282">
                  <c:v>Seward</c:v>
                </c:pt>
                <c:pt idx="283">
                  <c:v>Sheridan</c:v>
                </c:pt>
                <c:pt idx="284">
                  <c:v>Sherman</c:v>
                </c:pt>
                <c:pt idx="285">
                  <c:v>Sioux</c:v>
                </c:pt>
                <c:pt idx="286">
                  <c:v>Stanton</c:v>
                </c:pt>
                <c:pt idx="287">
                  <c:v>Thayer</c:v>
                </c:pt>
                <c:pt idx="288">
                  <c:v>Thomas</c:v>
                </c:pt>
                <c:pt idx="289">
                  <c:v>Thurston</c:v>
                </c:pt>
                <c:pt idx="290">
                  <c:v>Valley</c:v>
                </c:pt>
                <c:pt idx="291">
                  <c:v>Washington</c:v>
                </c:pt>
                <c:pt idx="292">
                  <c:v>Wayne</c:v>
                </c:pt>
                <c:pt idx="293">
                  <c:v>Webster</c:v>
                </c:pt>
                <c:pt idx="294">
                  <c:v>Wheeler</c:v>
                </c:pt>
                <c:pt idx="295">
                  <c:v>York</c:v>
                </c:pt>
                <c:pt idx="296">
                  <c:v>Churchill</c:v>
                </c:pt>
                <c:pt idx="297">
                  <c:v>Clark</c:v>
                </c:pt>
                <c:pt idx="298">
                  <c:v>Douglas</c:v>
                </c:pt>
                <c:pt idx="299">
                  <c:v>Elko</c:v>
                </c:pt>
                <c:pt idx="300">
                  <c:v>Esmeralda</c:v>
                </c:pt>
                <c:pt idx="301">
                  <c:v>Eureka</c:v>
                </c:pt>
                <c:pt idx="302">
                  <c:v>Humboldt</c:v>
                </c:pt>
                <c:pt idx="303">
                  <c:v>Lander</c:v>
                </c:pt>
                <c:pt idx="304">
                  <c:v>Lincoln</c:v>
                </c:pt>
                <c:pt idx="305">
                  <c:v>Lyon</c:v>
                </c:pt>
                <c:pt idx="306">
                  <c:v>Mineral</c:v>
                </c:pt>
                <c:pt idx="307">
                  <c:v>Nye</c:v>
                </c:pt>
                <c:pt idx="308">
                  <c:v>Pershing</c:v>
                </c:pt>
                <c:pt idx="309">
                  <c:v>Storey</c:v>
                </c:pt>
                <c:pt idx="310">
                  <c:v>Washoe</c:v>
                </c:pt>
                <c:pt idx="311">
                  <c:v>White Pine</c:v>
                </c:pt>
                <c:pt idx="312">
                  <c:v>Carson City</c:v>
                </c:pt>
                <c:pt idx="313">
                  <c:v>San Juan</c:v>
                </c:pt>
                <c:pt idx="314">
                  <c:v>San Miguel</c:v>
                </c:pt>
                <c:pt idx="315">
                  <c:v>Santa Fe</c:v>
                </c:pt>
                <c:pt idx="316">
                  <c:v>Sierra</c:v>
                </c:pt>
                <c:pt idx="317">
                  <c:v>Socorro</c:v>
                </c:pt>
                <c:pt idx="318">
                  <c:v>Taos</c:v>
                </c:pt>
                <c:pt idx="319">
                  <c:v>Torrance</c:v>
                </c:pt>
                <c:pt idx="320">
                  <c:v>Union</c:v>
                </c:pt>
                <c:pt idx="321">
                  <c:v>Valencia</c:v>
                </c:pt>
                <c:pt idx="322">
                  <c:v>Albany</c:v>
                </c:pt>
                <c:pt idx="323">
                  <c:v>Allegany</c:v>
                </c:pt>
                <c:pt idx="324">
                  <c:v>Bronx</c:v>
                </c:pt>
                <c:pt idx="325">
                  <c:v>Broome</c:v>
                </c:pt>
                <c:pt idx="326">
                  <c:v>Cattaraugus</c:v>
                </c:pt>
                <c:pt idx="327">
                  <c:v>Cayuga</c:v>
                </c:pt>
                <c:pt idx="328">
                  <c:v>Chautauqua</c:v>
                </c:pt>
                <c:pt idx="329">
                  <c:v>Chemung</c:v>
                </c:pt>
                <c:pt idx="330">
                  <c:v>Northampton</c:v>
                </c:pt>
                <c:pt idx="331">
                  <c:v>Onslow</c:v>
                </c:pt>
                <c:pt idx="332">
                  <c:v>Orange</c:v>
                </c:pt>
                <c:pt idx="333">
                  <c:v>Pamlico</c:v>
                </c:pt>
                <c:pt idx="334">
                  <c:v>Pasquotank</c:v>
                </c:pt>
                <c:pt idx="335">
                  <c:v>Pender</c:v>
                </c:pt>
                <c:pt idx="336">
                  <c:v>Perquimans</c:v>
                </c:pt>
                <c:pt idx="337">
                  <c:v>Person</c:v>
                </c:pt>
                <c:pt idx="338">
                  <c:v>Pitt</c:v>
                </c:pt>
                <c:pt idx="339">
                  <c:v>Polk</c:v>
                </c:pt>
                <c:pt idx="340">
                  <c:v>Randolph</c:v>
                </c:pt>
                <c:pt idx="341">
                  <c:v>Richmond</c:v>
                </c:pt>
                <c:pt idx="342">
                  <c:v>Robeson</c:v>
                </c:pt>
                <c:pt idx="343">
                  <c:v>Rockingham</c:v>
                </c:pt>
                <c:pt idx="344">
                  <c:v>Rowan</c:v>
                </c:pt>
                <c:pt idx="345">
                  <c:v>Rutherford</c:v>
                </c:pt>
                <c:pt idx="346">
                  <c:v>Sampson</c:v>
                </c:pt>
                <c:pt idx="347">
                  <c:v>Scotland</c:v>
                </c:pt>
                <c:pt idx="348">
                  <c:v>Stanly</c:v>
                </c:pt>
                <c:pt idx="349">
                  <c:v>Stokes</c:v>
                </c:pt>
                <c:pt idx="350">
                  <c:v>Surry</c:v>
                </c:pt>
                <c:pt idx="351">
                  <c:v>Swain</c:v>
                </c:pt>
                <c:pt idx="352">
                  <c:v>Transylvania</c:v>
                </c:pt>
                <c:pt idx="353">
                  <c:v>Tyrrell</c:v>
                </c:pt>
                <c:pt idx="354">
                  <c:v>Union</c:v>
                </c:pt>
                <c:pt idx="355">
                  <c:v>Vance</c:v>
                </c:pt>
                <c:pt idx="356">
                  <c:v>Wake</c:v>
                </c:pt>
                <c:pt idx="357">
                  <c:v>Warren</c:v>
                </c:pt>
                <c:pt idx="358">
                  <c:v>Washington</c:v>
                </c:pt>
                <c:pt idx="359">
                  <c:v>Watauga</c:v>
                </c:pt>
                <c:pt idx="360">
                  <c:v>Wayne</c:v>
                </c:pt>
                <c:pt idx="361">
                  <c:v>Wilkes</c:v>
                </c:pt>
                <c:pt idx="362">
                  <c:v>Wilson</c:v>
                </c:pt>
                <c:pt idx="363">
                  <c:v>Yadkin</c:v>
                </c:pt>
                <c:pt idx="364">
                  <c:v>Yancey</c:v>
                </c:pt>
                <c:pt idx="365">
                  <c:v>Adams</c:v>
                </c:pt>
                <c:pt idx="366">
                  <c:v>Barnes</c:v>
                </c:pt>
                <c:pt idx="367">
                  <c:v>Benson</c:v>
                </c:pt>
                <c:pt idx="368">
                  <c:v>Billings</c:v>
                </c:pt>
                <c:pt idx="369">
                  <c:v>Bottineau</c:v>
                </c:pt>
                <c:pt idx="370">
                  <c:v>Tuscarawas</c:v>
                </c:pt>
                <c:pt idx="371">
                  <c:v>Union</c:v>
                </c:pt>
                <c:pt idx="372">
                  <c:v>Van Wert</c:v>
                </c:pt>
                <c:pt idx="373">
                  <c:v>Vinton</c:v>
                </c:pt>
                <c:pt idx="374">
                  <c:v>Warren</c:v>
                </c:pt>
                <c:pt idx="375">
                  <c:v>Washington</c:v>
                </c:pt>
                <c:pt idx="376">
                  <c:v>Wayne</c:v>
                </c:pt>
                <c:pt idx="377">
                  <c:v>Williams</c:v>
                </c:pt>
                <c:pt idx="378">
                  <c:v>Wood</c:v>
                </c:pt>
                <c:pt idx="379">
                  <c:v>Wyandot</c:v>
                </c:pt>
                <c:pt idx="380">
                  <c:v>Adair</c:v>
                </c:pt>
                <c:pt idx="381">
                  <c:v>Alfalfa</c:v>
                </c:pt>
                <c:pt idx="382">
                  <c:v>Atoka</c:v>
                </c:pt>
                <c:pt idx="383">
                  <c:v>Beaver</c:v>
                </c:pt>
                <c:pt idx="384">
                  <c:v>Beckham</c:v>
                </c:pt>
                <c:pt idx="385">
                  <c:v>Blaine</c:v>
                </c:pt>
                <c:pt idx="386">
                  <c:v>Bryan</c:v>
                </c:pt>
                <c:pt idx="387">
                  <c:v>Caddo</c:v>
                </c:pt>
                <c:pt idx="388">
                  <c:v>Canadian</c:v>
                </c:pt>
                <c:pt idx="389">
                  <c:v>Carter</c:v>
                </c:pt>
                <c:pt idx="390">
                  <c:v>Cherokee</c:v>
                </c:pt>
                <c:pt idx="391">
                  <c:v>Choctaw</c:v>
                </c:pt>
                <c:pt idx="392">
                  <c:v>Cimarron</c:v>
                </c:pt>
                <c:pt idx="393">
                  <c:v>Cleveland</c:v>
                </c:pt>
                <c:pt idx="394">
                  <c:v>Rains</c:v>
                </c:pt>
                <c:pt idx="395">
                  <c:v>Randall</c:v>
                </c:pt>
                <c:pt idx="396">
                  <c:v>Reagan</c:v>
                </c:pt>
                <c:pt idx="397">
                  <c:v>Real</c:v>
                </c:pt>
                <c:pt idx="398">
                  <c:v>Red River</c:v>
                </c:pt>
                <c:pt idx="399">
                  <c:v>Reeves</c:v>
                </c:pt>
                <c:pt idx="400">
                  <c:v>Webb</c:v>
                </c:pt>
                <c:pt idx="401">
                  <c:v>Wharton</c:v>
                </c:pt>
                <c:pt idx="402">
                  <c:v>Wheeler</c:v>
                </c:pt>
                <c:pt idx="403">
                  <c:v>Wichita</c:v>
                </c:pt>
                <c:pt idx="404">
                  <c:v>Wilbarger</c:v>
                </c:pt>
                <c:pt idx="405">
                  <c:v>Willacy</c:v>
                </c:pt>
                <c:pt idx="406">
                  <c:v>Williamson</c:v>
                </c:pt>
                <c:pt idx="407">
                  <c:v>Wilson</c:v>
                </c:pt>
                <c:pt idx="408">
                  <c:v>Winkler</c:v>
                </c:pt>
                <c:pt idx="409">
                  <c:v>Wise</c:v>
                </c:pt>
                <c:pt idx="410">
                  <c:v>Wood</c:v>
                </c:pt>
                <c:pt idx="411">
                  <c:v>Yoakum</c:v>
                </c:pt>
                <c:pt idx="412">
                  <c:v>Young</c:v>
                </c:pt>
                <c:pt idx="413">
                  <c:v>Zapata</c:v>
                </c:pt>
                <c:pt idx="414">
                  <c:v>Zavala</c:v>
                </c:pt>
                <c:pt idx="415">
                  <c:v>Beaver</c:v>
                </c:pt>
                <c:pt idx="416">
                  <c:v>Box Elder</c:v>
                </c:pt>
                <c:pt idx="417">
                  <c:v>Cache</c:v>
                </c:pt>
                <c:pt idx="418">
                  <c:v>Carbon</c:v>
                </c:pt>
                <c:pt idx="419">
                  <c:v>Daggett</c:v>
                </c:pt>
                <c:pt idx="420">
                  <c:v>Davis</c:v>
                </c:pt>
                <c:pt idx="421">
                  <c:v>Duchesne</c:v>
                </c:pt>
                <c:pt idx="422">
                  <c:v>Emery</c:v>
                </c:pt>
                <c:pt idx="423">
                  <c:v>Garfield</c:v>
                </c:pt>
                <c:pt idx="424">
                  <c:v>Grand</c:v>
                </c:pt>
                <c:pt idx="425">
                  <c:v>Iron</c:v>
                </c:pt>
                <c:pt idx="426">
                  <c:v>Juab</c:v>
                </c:pt>
                <c:pt idx="427">
                  <c:v>Kane</c:v>
                </c:pt>
                <c:pt idx="428">
                  <c:v>Millard</c:v>
                </c:pt>
                <c:pt idx="429">
                  <c:v>Morgan</c:v>
                </c:pt>
                <c:pt idx="430">
                  <c:v>Piute</c:v>
                </c:pt>
                <c:pt idx="431">
                  <c:v>Rich</c:v>
                </c:pt>
                <c:pt idx="432">
                  <c:v>Salt Lake</c:v>
                </c:pt>
                <c:pt idx="433">
                  <c:v>San Juan</c:v>
                </c:pt>
                <c:pt idx="434">
                  <c:v>Sanpete</c:v>
                </c:pt>
                <c:pt idx="435">
                  <c:v>Sevier</c:v>
                </c:pt>
                <c:pt idx="436">
                  <c:v>Summit</c:v>
                </c:pt>
                <c:pt idx="437">
                  <c:v>Tooele</c:v>
                </c:pt>
                <c:pt idx="438">
                  <c:v>Uintah</c:v>
                </c:pt>
                <c:pt idx="439">
                  <c:v>Utah</c:v>
                </c:pt>
                <c:pt idx="440">
                  <c:v>Wasatch</c:v>
                </c:pt>
                <c:pt idx="441">
                  <c:v>Washington</c:v>
                </c:pt>
                <c:pt idx="442">
                  <c:v>Wayne</c:v>
                </c:pt>
                <c:pt idx="443">
                  <c:v>Weber</c:v>
                </c:pt>
                <c:pt idx="444">
                  <c:v>Addison</c:v>
                </c:pt>
                <c:pt idx="445">
                  <c:v>Bennington</c:v>
                </c:pt>
                <c:pt idx="446">
                  <c:v>Caledonia</c:v>
                </c:pt>
                <c:pt idx="447">
                  <c:v>Chittenden</c:v>
                </c:pt>
                <c:pt idx="448">
                  <c:v>Essex</c:v>
                </c:pt>
                <c:pt idx="449">
                  <c:v>Franklin</c:v>
                </c:pt>
                <c:pt idx="450">
                  <c:v>Grand Isle</c:v>
                </c:pt>
                <c:pt idx="451">
                  <c:v>Lamoille</c:v>
                </c:pt>
                <c:pt idx="452">
                  <c:v>Orange</c:v>
                </c:pt>
                <c:pt idx="453">
                  <c:v>Orleans</c:v>
                </c:pt>
                <c:pt idx="454">
                  <c:v>Rutland</c:v>
                </c:pt>
                <c:pt idx="455">
                  <c:v>Washington</c:v>
                </c:pt>
                <c:pt idx="456">
                  <c:v>Windham</c:v>
                </c:pt>
                <c:pt idx="457">
                  <c:v>Windsor</c:v>
                </c:pt>
                <c:pt idx="458">
                  <c:v>Accomack</c:v>
                </c:pt>
                <c:pt idx="459">
                  <c:v>Albemarle</c:v>
                </c:pt>
                <c:pt idx="460">
                  <c:v>Alleghany</c:v>
                </c:pt>
                <c:pt idx="461">
                  <c:v>Amelia</c:v>
                </c:pt>
                <c:pt idx="462">
                  <c:v>Amherst</c:v>
                </c:pt>
                <c:pt idx="463">
                  <c:v>Appomattox</c:v>
                </c:pt>
                <c:pt idx="464">
                  <c:v>Arlington</c:v>
                </c:pt>
                <c:pt idx="465">
                  <c:v>Augusta</c:v>
                </c:pt>
                <c:pt idx="466">
                  <c:v>Bath</c:v>
                </c:pt>
                <c:pt idx="467">
                  <c:v>Bedford</c:v>
                </c:pt>
                <c:pt idx="468">
                  <c:v>Bland</c:v>
                </c:pt>
                <c:pt idx="469">
                  <c:v>Botetourt</c:v>
                </c:pt>
                <c:pt idx="470">
                  <c:v>Brunswick</c:v>
                </c:pt>
                <c:pt idx="471">
                  <c:v>Halifax</c:v>
                </c:pt>
                <c:pt idx="472">
                  <c:v>Hanover</c:v>
                </c:pt>
                <c:pt idx="473">
                  <c:v>Henrico</c:v>
                </c:pt>
                <c:pt idx="474">
                  <c:v>Henry</c:v>
                </c:pt>
                <c:pt idx="475">
                  <c:v>Highland</c:v>
                </c:pt>
                <c:pt idx="476">
                  <c:v>Isle of Wight</c:v>
                </c:pt>
                <c:pt idx="477">
                  <c:v>James City</c:v>
                </c:pt>
                <c:pt idx="478">
                  <c:v>King and Queen</c:v>
                </c:pt>
                <c:pt idx="479">
                  <c:v>King George</c:v>
                </c:pt>
                <c:pt idx="480">
                  <c:v>King William</c:v>
                </c:pt>
                <c:pt idx="481">
                  <c:v>Lancaster</c:v>
                </c:pt>
                <c:pt idx="482">
                  <c:v>Lee</c:v>
                </c:pt>
                <c:pt idx="483">
                  <c:v>Loudoun</c:v>
                </c:pt>
                <c:pt idx="484">
                  <c:v>Louisa</c:v>
                </c:pt>
                <c:pt idx="485">
                  <c:v>Lunenburg</c:v>
                </c:pt>
                <c:pt idx="486">
                  <c:v>Madison</c:v>
                </c:pt>
                <c:pt idx="487">
                  <c:v>Mathews</c:v>
                </c:pt>
                <c:pt idx="488">
                  <c:v>Mecklenburg</c:v>
                </c:pt>
                <c:pt idx="489">
                  <c:v>Middlesex</c:v>
                </c:pt>
                <c:pt idx="490">
                  <c:v>Montgomery</c:v>
                </c:pt>
                <c:pt idx="491">
                  <c:v>Nelson</c:v>
                </c:pt>
                <c:pt idx="492">
                  <c:v>New Kent</c:v>
                </c:pt>
                <c:pt idx="493">
                  <c:v>Northampton</c:v>
                </c:pt>
                <c:pt idx="494">
                  <c:v>Northumberland</c:v>
                </c:pt>
                <c:pt idx="495">
                  <c:v>Nottoway</c:v>
                </c:pt>
                <c:pt idx="496">
                  <c:v>Orange</c:v>
                </c:pt>
                <c:pt idx="497">
                  <c:v>Page</c:v>
                </c:pt>
                <c:pt idx="498">
                  <c:v>Patrick</c:v>
                </c:pt>
                <c:pt idx="499">
                  <c:v>Pittsylvania</c:v>
                </c:pt>
                <c:pt idx="500">
                  <c:v>Powhatan</c:v>
                </c:pt>
                <c:pt idx="501">
                  <c:v>Prince Edward</c:v>
                </c:pt>
                <c:pt idx="502">
                  <c:v>Prince George</c:v>
                </c:pt>
                <c:pt idx="503">
                  <c:v>Prince William</c:v>
                </c:pt>
                <c:pt idx="504">
                  <c:v>Pulaski</c:v>
                </c:pt>
                <c:pt idx="505">
                  <c:v>Rappahannock</c:v>
                </c:pt>
                <c:pt idx="506">
                  <c:v>Richmond</c:v>
                </c:pt>
                <c:pt idx="507">
                  <c:v>Roanoke</c:v>
                </c:pt>
                <c:pt idx="508">
                  <c:v>Rockbridge</c:v>
                </c:pt>
                <c:pt idx="509">
                  <c:v>Rockingham</c:v>
                </c:pt>
                <c:pt idx="510">
                  <c:v>Russell</c:v>
                </c:pt>
                <c:pt idx="511">
                  <c:v>Scott</c:v>
                </c:pt>
                <c:pt idx="512">
                  <c:v>Shenandoah</c:v>
                </c:pt>
                <c:pt idx="513">
                  <c:v>Smyth</c:v>
                </c:pt>
                <c:pt idx="514">
                  <c:v>Southampton</c:v>
                </c:pt>
                <c:pt idx="515">
                  <c:v>Spotsylvania</c:v>
                </c:pt>
                <c:pt idx="516">
                  <c:v>Stafford</c:v>
                </c:pt>
                <c:pt idx="517">
                  <c:v>Surry</c:v>
                </c:pt>
                <c:pt idx="518">
                  <c:v>Sussex</c:v>
                </c:pt>
                <c:pt idx="519">
                  <c:v>Tazewell</c:v>
                </c:pt>
                <c:pt idx="520">
                  <c:v>Norton city</c:v>
                </c:pt>
                <c:pt idx="521">
                  <c:v>Petersburg city</c:v>
                </c:pt>
                <c:pt idx="522">
                  <c:v>Poquoson city</c:v>
                </c:pt>
                <c:pt idx="523">
                  <c:v>Portsmouth city</c:v>
                </c:pt>
                <c:pt idx="524">
                  <c:v>Radford city</c:v>
                </c:pt>
                <c:pt idx="525">
                  <c:v>Richmond city</c:v>
                </c:pt>
                <c:pt idx="526">
                  <c:v>Roanoke city</c:v>
                </c:pt>
                <c:pt idx="527">
                  <c:v>Salem city</c:v>
                </c:pt>
                <c:pt idx="528">
                  <c:v>Staunton city</c:v>
                </c:pt>
                <c:pt idx="529">
                  <c:v>Suffolk city</c:v>
                </c:pt>
                <c:pt idx="530">
                  <c:v>Virginia Beach city</c:v>
                </c:pt>
                <c:pt idx="531">
                  <c:v>Waynesboro city</c:v>
                </c:pt>
                <c:pt idx="532">
                  <c:v>Williamsburg city</c:v>
                </c:pt>
                <c:pt idx="533">
                  <c:v>Winchester city</c:v>
                </c:pt>
                <c:pt idx="534">
                  <c:v>Adams</c:v>
                </c:pt>
                <c:pt idx="535">
                  <c:v>Asotin</c:v>
                </c:pt>
                <c:pt idx="536">
                  <c:v>Benton</c:v>
                </c:pt>
                <c:pt idx="537">
                  <c:v>Chelan</c:v>
                </c:pt>
                <c:pt idx="538">
                  <c:v>Clallam</c:v>
                </c:pt>
                <c:pt idx="539">
                  <c:v>Clark</c:v>
                </c:pt>
                <c:pt idx="540">
                  <c:v>Columbia</c:v>
                </c:pt>
                <c:pt idx="541">
                  <c:v>Cowlitz</c:v>
                </c:pt>
                <c:pt idx="542">
                  <c:v>Douglas</c:v>
                </c:pt>
                <c:pt idx="543">
                  <c:v>Ferry</c:v>
                </c:pt>
                <c:pt idx="544">
                  <c:v>Franklin</c:v>
                </c:pt>
                <c:pt idx="545">
                  <c:v>Garfield</c:v>
                </c:pt>
                <c:pt idx="546">
                  <c:v>Grant</c:v>
                </c:pt>
                <c:pt idx="547">
                  <c:v>Grays Harbor</c:v>
                </c:pt>
                <c:pt idx="548">
                  <c:v>Island</c:v>
                </c:pt>
                <c:pt idx="549">
                  <c:v>Jefferson</c:v>
                </c:pt>
              </c:strCache>
            </c:strRef>
          </c:xVal>
          <c:yVal>
            <c:numRef>
              <c:f>'US Census Demographic Data'!$C$2:$C$551</c:f>
              <c:numCache>
                <c:formatCode>General</c:formatCode>
                <c:ptCount val="550"/>
                <c:pt idx="0">
                  <c:v>55221</c:v>
                </c:pt>
                <c:pt idx="1">
                  <c:v>195121</c:v>
                </c:pt>
                <c:pt idx="2">
                  <c:v>26932</c:v>
                </c:pt>
                <c:pt idx="3">
                  <c:v>20018</c:v>
                </c:pt>
                <c:pt idx="4">
                  <c:v>346438</c:v>
                </c:pt>
                <c:pt idx="5">
                  <c:v>20306</c:v>
                </c:pt>
                <c:pt idx="6">
                  <c:v>30387</c:v>
                </c:pt>
                <c:pt idx="7">
                  <c:v>94318</c:v>
                </c:pt>
                <c:pt idx="8">
                  <c:v>414251</c:v>
                </c:pt>
                <c:pt idx="9">
                  <c:v>22217</c:v>
                </c:pt>
                <c:pt idx="10">
                  <c:v>228138</c:v>
                </c:pt>
                <c:pt idx="11">
                  <c:v>119786</c:v>
                </c:pt>
                <c:pt idx="12">
                  <c:v>10038</c:v>
                </c:pt>
                <c:pt idx="13">
                  <c:v>19856</c:v>
                </c:pt>
                <c:pt idx="14">
                  <c:v>33155</c:v>
                </c:pt>
                <c:pt idx="15">
                  <c:v>22648</c:v>
                </c:pt>
                <c:pt idx="16">
                  <c:v>58302</c:v>
                </c:pt>
                <c:pt idx="17">
                  <c:v>85864</c:v>
                </c:pt>
                <c:pt idx="18">
                  <c:v>203530</c:v>
                </c:pt>
                <c:pt idx="19">
                  <c:v>13341</c:v>
                </c:pt>
                <c:pt idx="20">
                  <c:v>81437</c:v>
                </c:pt>
                <c:pt idx="21">
                  <c:v>41153</c:v>
                </c:pt>
                <c:pt idx="22">
                  <c:v>200458</c:v>
                </c:pt>
                <c:pt idx="23">
                  <c:v>65923</c:v>
                </c:pt>
                <c:pt idx="24">
                  <c:v>16997</c:v>
                </c:pt>
                <c:pt idx="25">
                  <c:v>11235</c:v>
                </c:pt>
                <c:pt idx="26">
                  <c:v>24130</c:v>
                </c:pt>
                <c:pt idx="27">
                  <c:v>3304</c:v>
                </c:pt>
                <c:pt idx="28">
                  <c:v>5684</c:v>
                </c:pt>
                <c:pt idx="29">
                  <c:v>299107</c:v>
                </c:pt>
                <c:pt idx="30">
                  <c:v>17776</c:v>
                </c:pt>
                <c:pt idx="31">
                  <c:v>970</c:v>
                </c:pt>
                <c:pt idx="32">
                  <c:v>2060</c:v>
                </c:pt>
                <c:pt idx="33">
                  <c:v>4979</c:v>
                </c:pt>
                <c:pt idx="34">
                  <c:v>99705</c:v>
                </c:pt>
                <c:pt idx="35">
                  <c:v>2560</c:v>
                </c:pt>
                <c:pt idx="36">
                  <c:v>2128</c:v>
                </c:pt>
                <c:pt idx="37">
                  <c:v>32531</c:v>
                </c:pt>
                <c:pt idx="38">
                  <c:v>57221</c:v>
                </c:pt>
                <c:pt idx="39">
                  <c:v>13699</c:v>
                </c:pt>
                <c:pt idx="40">
                  <c:v>13973</c:v>
                </c:pt>
                <c:pt idx="41">
                  <c:v>7914</c:v>
                </c:pt>
                <c:pt idx="42">
                  <c:v>1474</c:v>
                </c:pt>
                <c:pt idx="43">
                  <c:v>96178</c:v>
                </c:pt>
                <c:pt idx="44">
                  <c:v>9854</c:v>
                </c:pt>
                <c:pt idx="45">
                  <c:v>9667</c:v>
                </c:pt>
                <c:pt idx="46">
                  <c:v>7732</c:v>
                </c:pt>
                <c:pt idx="47">
                  <c:v>3221</c:v>
                </c:pt>
                <c:pt idx="48">
                  <c:v>6376</c:v>
                </c:pt>
                <c:pt idx="49">
                  <c:v>8943</c:v>
                </c:pt>
                <c:pt idx="50">
                  <c:v>999</c:v>
                </c:pt>
                <c:pt idx="51">
                  <c:v>7029</c:v>
                </c:pt>
                <c:pt idx="52">
                  <c:v>9617</c:v>
                </c:pt>
                <c:pt idx="53">
                  <c:v>2387</c:v>
                </c:pt>
                <c:pt idx="54">
                  <c:v>643</c:v>
                </c:pt>
                <c:pt idx="55">
                  <c:v>5644</c:v>
                </c:pt>
                <c:pt idx="56">
                  <c:v>72124</c:v>
                </c:pt>
                <c:pt idx="57">
                  <c:v>129647</c:v>
                </c:pt>
                <c:pt idx="58">
                  <c:v>136701</c:v>
                </c:pt>
                <c:pt idx="59">
                  <c:v>53165</c:v>
                </c:pt>
                <c:pt idx="60">
                  <c:v>37407</c:v>
                </c:pt>
                <c:pt idx="61">
                  <c:v>9023</c:v>
                </c:pt>
                <c:pt idx="62">
                  <c:v>20335</c:v>
                </c:pt>
                <c:pt idx="63">
                  <c:v>4018143</c:v>
                </c:pt>
                <c:pt idx="64">
                  <c:v>203362</c:v>
                </c:pt>
                <c:pt idx="65">
                  <c:v>107656</c:v>
                </c:pt>
                <c:pt idx="66">
                  <c:v>998537</c:v>
                </c:pt>
                <c:pt idx="67">
                  <c:v>389772</c:v>
                </c:pt>
                <c:pt idx="68">
                  <c:v>47073</c:v>
                </c:pt>
                <c:pt idx="69">
                  <c:v>215996</c:v>
                </c:pt>
                <c:pt idx="70">
                  <c:v>202987</c:v>
                </c:pt>
                <c:pt idx="71">
                  <c:v>10300</c:v>
                </c:pt>
                <c:pt idx="72">
                  <c:v>20391</c:v>
                </c:pt>
                <c:pt idx="73">
                  <c:v>11087</c:v>
                </c:pt>
                <c:pt idx="74">
                  <c:v>24210</c:v>
                </c:pt>
                <c:pt idx="75">
                  <c:v>20364</c:v>
                </c:pt>
                <c:pt idx="76">
                  <c:v>62830</c:v>
                </c:pt>
                <c:pt idx="77">
                  <c:v>8402</c:v>
                </c:pt>
                <c:pt idx="78">
                  <c:v>390463</c:v>
                </c:pt>
                <c:pt idx="79">
                  <c:v>17695</c:v>
                </c:pt>
                <c:pt idx="80">
                  <c:v>27345</c:v>
                </c:pt>
                <c:pt idx="81">
                  <c:v>113833</c:v>
                </c:pt>
                <c:pt idx="82">
                  <c:v>10870</c:v>
                </c:pt>
                <c:pt idx="83">
                  <c:v>7965</c:v>
                </c:pt>
                <c:pt idx="84">
                  <c:v>127273</c:v>
                </c:pt>
                <c:pt idx="85">
                  <c:v>17268</c:v>
                </c:pt>
                <c:pt idx="86">
                  <c:v>17055</c:v>
                </c:pt>
                <c:pt idx="87">
                  <c:v>12512</c:v>
                </c:pt>
                <c:pt idx="88">
                  <c:v>40633</c:v>
                </c:pt>
                <c:pt idx="89">
                  <c:v>17002</c:v>
                </c:pt>
                <c:pt idx="90">
                  <c:v>216432</c:v>
                </c:pt>
                <c:pt idx="91">
                  <c:v>78660</c:v>
                </c:pt>
                <c:pt idx="92">
                  <c:v>6983</c:v>
                </c:pt>
                <c:pt idx="93">
                  <c:v>21835</c:v>
                </c:pt>
                <c:pt idx="94">
                  <c:v>1584983</c:v>
                </c:pt>
                <c:pt idx="95">
                  <c:v>1131</c:v>
                </c:pt>
                <c:pt idx="96">
                  <c:v>36995</c:v>
                </c:pt>
                <c:pt idx="97">
                  <c:v>222564</c:v>
                </c:pt>
                <c:pt idx="98">
                  <c:v>44767</c:v>
                </c:pt>
                <c:pt idx="99">
                  <c:v>21396</c:v>
                </c:pt>
                <c:pt idx="100">
                  <c:v>1096068</c:v>
                </c:pt>
                <c:pt idx="101">
                  <c:v>27788</c:v>
                </c:pt>
                <c:pt idx="102">
                  <c:v>182093</c:v>
                </c:pt>
                <c:pt idx="103">
                  <c:v>956749</c:v>
                </c:pt>
                <c:pt idx="104">
                  <c:v>28029</c:v>
                </c:pt>
                <c:pt idx="105">
                  <c:v>135034</c:v>
                </c:pt>
                <c:pt idx="106">
                  <c:v>178206</c:v>
                </c:pt>
                <c:pt idx="107">
                  <c:v>18373</c:v>
                </c:pt>
                <c:pt idx="108">
                  <c:v>865736</c:v>
                </c:pt>
                <c:pt idx="109">
                  <c:v>150998</c:v>
                </c:pt>
                <c:pt idx="110">
                  <c:v>64158</c:v>
                </c:pt>
                <c:pt idx="111">
                  <c:v>32645</c:v>
                </c:pt>
                <c:pt idx="112">
                  <c:v>10038388</c:v>
                </c:pt>
                <c:pt idx="113">
                  <c:v>153187</c:v>
                </c:pt>
                <c:pt idx="114">
                  <c:v>258349</c:v>
                </c:pt>
                <c:pt idx="115">
                  <c:v>17789</c:v>
                </c:pt>
                <c:pt idx="116">
                  <c:v>87544</c:v>
                </c:pt>
                <c:pt idx="117">
                  <c:v>269278</c:v>
                </c:pt>
                <c:pt idx="118">
                  <c:v>178942</c:v>
                </c:pt>
                <c:pt idx="119">
                  <c:v>3021</c:v>
                </c:pt>
                <c:pt idx="120">
                  <c:v>43895</c:v>
                </c:pt>
                <c:pt idx="121">
                  <c:v>425753</c:v>
                </c:pt>
                <c:pt idx="122">
                  <c:v>495078</c:v>
                </c:pt>
                <c:pt idx="123">
                  <c:v>527367</c:v>
                </c:pt>
                <c:pt idx="124">
                  <c:v>95247</c:v>
                </c:pt>
                <c:pt idx="125">
                  <c:v>63152</c:v>
                </c:pt>
                <c:pt idx="126">
                  <c:v>13373</c:v>
                </c:pt>
                <c:pt idx="127">
                  <c:v>454033</c:v>
                </c:pt>
                <c:pt idx="128">
                  <c:v>54079</c:v>
                </c:pt>
                <c:pt idx="129">
                  <c:v>840833</c:v>
                </c:pt>
                <c:pt idx="130">
                  <c:v>207320</c:v>
                </c:pt>
                <c:pt idx="131">
                  <c:v>73437</c:v>
                </c:pt>
                <c:pt idx="132">
                  <c:v>471206</c:v>
                </c:pt>
                <c:pt idx="133">
                  <c:v>16269</c:v>
                </c:pt>
                <c:pt idx="134">
                  <c:v>608310</c:v>
                </c:pt>
                <c:pt idx="135">
                  <c:v>12174</c:v>
                </c:pt>
                <c:pt idx="136">
                  <c:v>3701</c:v>
                </c:pt>
                <c:pt idx="137">
                  <c:v>5895</c:v>
                </c:pt>
                <c:pt idx="138">
                  <c:v>310032</c:v>
                </c:pt>
                <c:pt idx="139">
                  <c:v>6238</c:v>
                </c:pt>
                <c:pt idx="140">
                  <c:v>606</c:v>
                </c:pt>
                <c:pt idx="141">
                  <c:v>7676</c:v>
                </c:pt>
                <c:pt idx="142">
                  <c:v>2365</c:v>
                </c:pt>
                <c:pt idx="143">
                  <c:v>28940</c:v>
                </c:pt>
                <c:pt idx="144">
                  <c:v>23340</c:v>
                </c:pt>
                <c:pt idx="145">
                  <c:v>4795</c:v>
                </c:pt>
                <c:pt idx="146">
                  <c:v>270948</c:v>
                </c:pt>
                <c:pt idx="147">
                  <c:v>10185</c:v>
                </c:pt>
                <c:pt idx="148">
                  <c:v>939983</c:v>
                </c:pt>
                <c:pt idx="149">
                  <c:v>896943</c:v>
                </c:pt>
                <c:pt idx="150">
                  <c:v>186304</c:v>
                </c:pt>
                <c:pt idx="151">
                  <c:v>165165</c:v>
                </c:pt>
                <c:pt idx="152">
                  <c:v>862224</c:v>
                </c:pt>
                <c:pt idx="153">
                  <c:v>273185</c:v>
                </c:pt>
                <c:pt idx="154">
                  <c:v>151948</c:v>
                </c:pt>
                <c:pt idx="155">
                  <c:v>117470</c:v>
                </c:pt>
                <c:pt idx="156">
                  <c:v>169509</c:v>
                </c:pt>
                <c:pt idx="157">
                  <c:v>549643</c:v>
                </c:pt>
                <c:pt idx="158">
                  <c:v>207302</c:v>
                </c:pt>
                <c:pt idx="159">
                  <c:v>647484</c:v>
                </c:pt>
                <c:pt idx="160">
                  <c:v>254218</c:v>
                </c:pt>
                <c:pt idx="161">
                  <c:v>27135</c:v>
                </c:pt>
                <c:pt idx="162">
                  <c:v>175353</c:v>
                </c:pt>
                <c:pt idx="163">
                  <c:v>27223</c:v>
                </c:pt>
                <c:pt idx="164">
                  <c:v>553591</c:v>
                </c:pt>
                <c:pt idx="165">
                  <c:v>1843152</c:v>
                </c:pt>
                <c:pt idx="166">
                  <c:v>14615</c:v>
                </c:pt>
                <c:pt idx="167">
                  <c:v>437346</c:v>
                </c:pt>
                <c:pt idx="168">
                  <c:v>108501</c:v>
                </c:pt>
                <c:pt idx="169">
                  <c:v>43595</c:v>
                </c:pt>
                <c:pt idx="170">
                  <c:v>22685</c:v>
                </c:pt>
                <c:pt idx="171">
                  <c:v>15191</c:v>
                </c:pt>
                <c:pt idx="172">
                  <c:v>503719</c:v>
                </c:pt>
                <c:pt idx="173">
                  <c:v>31128</c:v>
                </c:pt>
                <c:pt idx="174">
                  <c:v>59487</c:v>
                </c:pt>
                <c:pt idx="175">
                  <c:v>24629</c:v>
                </c:pt>
                <c:pt idx="176">
                  <c:v>18417</c:v>
                </c:pt>
                <c:pt idx="177">
                  <c:v>8294</c:v>
                </c:pt>
                <c:pt idx="178">
                  <c:v>11222</c:v>
                </c:pt>
                <c:pt idx="179">
                  <c:v>3292</c:v>
                </c:pt>
                <c:pt idx="180">
                  <c:v>45795</c:v>
                </c:pt>
                <c:pt idx="181">
                  <c:v>18336</c:v>
                </c:pt>
                <c:pt idx="182">
                  <c:v>2720</c:v>
                </c:pt>
                <c:pt idx="183">
                  <c:v>7956</c:v>
                </c:pt>
                <c:pt idx="184">
                  <c:v>27791</c:v>
                </c:pt>
                <c:pt idx="185">
                  <c:v>103456</c:v>
                </c:pt>
                <c:pt idx="186">
                  <c:v>8972</c:v>
                </c:pt>
                <c:pt idx="187">
                  <c:v>9991</c:v>
                </c:pt>
                <c:pt idx="188">
                  <c:v>9386</c:v>
                </c:pt>
                <c:pt idx="189">
                  <c:v>21156</c:v>
                </c:pt>
                <c:pt idx="190">
                  <c:v>191482</c:v>
                </c:pt>
                <c:pt idx="191">
                  <c:v>984178</c:v>
                </c:pt>
                <c:pt idx="192">
                  <c:v>85</c:v>
                </c:pt>
                <c:pt idx="193">
                  <c:v>69691</c:v>
                </c:pt>
                <c:pt idx="194">
                  <c:v>160863</c:v>
                </c:pt>
                <c:pt idx="195">
                  <c:v>145046</c:v>
                </c:pt>
                <c:pt idx="196">
                  <c:v>38339</c:v>
                </c:pt>
                <c:pt idx="197">
                  <c:v>7790</c:v>
                </c:pt>
                <c:pt idx="198">
                  <c:v>3812</c:v>
                </c:pt>
                <c:pt idx="199">
                  <c:v>5260</c:v>
                </c:pt>
                <c:pt idx="200">
                  <c:v>37916</c:v>
                </c:pt>
                <c:pt idx="201">
                  <c:v>20279</c:v>
                </c:pt>
                <c:pt idx="202">
                  <c:v>39779</c:v>
                </c:pt>
                <c:pt idx="203">
                  <c:v>4245</c:v>
                </c:pt>
                <c:pt idx="204">
                  <c:v>11364</c:v>
                </c:pt>
                <c:pt idx="205">
                  <c:v>22700</c:v>
                </c:pt>
                <c:pt idx="206">
                  <c:v>7731</c:v>
                </c:pt>
                <c:pt idx="207">
                  <c:v>12571</c:v>
                </c:pt>
                <c:pt idx="208">
                  <c:v>10285</c:v>
                </c:pt>
                <c:pt idx="209">
                  <c:v>80004</c:v>
                </c:pt>
                <c:pt idx="210">
                  <c:v>9720</c:v>
                </c:pt>
                <c:pt idx="211">
                  <c:v>10025</c:v>
                </c:pt>
                <c:pt idx="212">
                  <c:v>67081</c:v>
                </c:pt>
                <c:pt idx="213">
                  <c:v>7364</c:v>
                </c:pt>
                <c:pt idx="214">
                  <c:v>147161</c:v>
                </c:pt>
                <c:pt idx="215">
                  <c:v>267029</c:v>
                </c:pt>
                <c:pt idx="216">
                  <c:v>24783</c:v>
                </c:pt>
                <c:pt idx="217">
                  <c:v>199016</c:v>
                </c:pt>
                <c:pt idx="218">
                  <c:v>7311</c:v>
                </c:pt>
                <c:pt idx="219">
                  <c:v>5198</c:v>
                </c:pt>
                <c:pt idx="220">
                  <c:v>22115</c:v>
                </c:pt>
                <c:pt idx="221">
                  <c:v>5859</c:v>
                </c:pt>
                <c:pt idx="222">
                  <c:v>46625</c:v>
                </c:pt>
                <c:pt idx="223">
                  <c:v>135697</c:v>
                </c:pt>
                <c:pt idx="224">
                  <c:v>17551</c:v>
                </c:pt>
                <c:pt idx="225">
                  <c:v>80368</c:v>
                </c:pt>
                <c:pt idx="226">
                  <c:v>11652</c:v>
                </c:pt>
                <c:pt idx="227">
                  <c:v>17701</c:v>
                </c:pt>
                <c:pt idx="228">
                  <c:v>14457</c:v>
                </c:pt>
                <c:pt idx="229">
                  <c:v>16555</c:v>
                </c:pt>
                <c:pt idx="230">
                  <c:v>14464</c:v>
                </c:pt>
                <c:pt idx="231">
                  <c:v>57525</c:v>
                </c:pt>
                <c:pt idx="232">
                  <c:v>683995</c:v>
                </c:pt>
                <c:pt idx="233">
                  <c:v>67121</c:v>
                </c:pt>
                <c:pt idx="234">
                  <c:v>290439</c:v>
                </c:pt>
                <c:pt idx="235">
                  <c:v>39106</c:v>
                </c:pt>
                <c:pt idx="236">
                  <c:v>34642</c:v>
                </c:pt>
                <c:pt idx="237">
                  <c:v>363453</c:v>
                </c:pt>
                <c:pt idx="238">
                  <c:v>79488</c:v>
                </c:pt>
                <c:pt idx="239">
                  <c:v>8752</c:v>
                </c:pt>
                <c:pt idx="240">
                  <c:v>12476</c:v>
                </c:pt>
                <c:pt idx="241">
                  <c:v>19414</c:v>
                </c:pt>
                <c:pt idx="242">
                  <c:v>12687</c:v>
                </c:pt>
                <c:pt idx="243">
                  <c:v>166570</c:v>
                </c:pt>
                <c:pt idx="244">
                  <c:v>25567</c:v>
                </c:pt>
                <c:pt idx="245">
                  <c:v>13047</c:v>
                </c:pt>
                <c:pt idx="246">
                  <c:v>37650</c:v>
                </c:pt>
                <c:pt idx="247">
                  <c:v>25596</c:v>
                </c:pt>
                <c:pt idx="248">
                  <c:v>28612</c:v>
                </c:pt>
                <c:pt idx="249">
                  <c:v>16991</c:v>
                </c:pt>
                <c:pt idx="250">
                  <c:v>267246</c:v>
                </c:pt>
                <c:pt idx="251">
                  <c:v>23783</c:v>
                </c:pt>
                <c:pt idx="252">
                  <c:v>44441</c:v>
                </c:pt>
                <c:pt idx="253">
                  <c:v>20856</c:v>
                </c:pt>
                <c:pt idx="254">
                  <c:v>23117</c:v>
                </c:pt>
                <c:pt idx="255">
                  <c:v>34267</c:v>
                </c:pt>
                <c:pt idx="256">
                  <c:v>21111</c:v>
                </c:pt>
                <c:pt idx="257">
                  <c:v>10500</c:v>
                </c:pt>
                <c:pt idx="258">
                  <c:v>180952</c:v>
                </c:pt>
                <c:pt idx="259">
                  <c:v>15573</c:v>
                </c:pt>
                <c:pt idx="260">
                  <c:v>7299</c:v>
                </c:pt>
                <c:pt idx="261">
                  <c:v>181305</c:v>
                </c:pt>
                <c:pt idx="262">
                  <c:v>15860</c:v>
                </c:pt>
                <c:pt idx="263">
                  <c:v>108268</c:v>
                </c:pt>
                <c:pt idx="264">
                  <c:v>32358</c:v>
                </c:pt>
                <c:pt idx="265">
                  <c:v>8367</c:v>
                </c:pt>
                <c:pt idx="266">
                  <c:v>60995</c:v>
                </c:pt>
                <c:pt idx="267">
                  <c:v>27930</c:v>
                </c:pt>
                <c:pt idx="268">
                  <c:v>67866</c:v>
                </c:pt>
                <c:pt idx="269">
                  <c:v>27796</c:v>
                </c:pt>
                <c:pt idx="270">
                  <c:v>24388</c:v>
                </c:pt>
                <c:pt idx="271">
                  <c:v>33330</c:v>
                </c:pt>
                <c:pt idx="272">
                  <c:v>7184</c:v>
                </c:pt>
                <c:pt idx="273">
                  <c:v>32642</c:v>
                </c:pt>
                <c:pt idx="274">
                  <c:v>5271</c:v>
                </c:pt>
                <c:pt idx="275">
                  <c:v>10946</c:v>
                </c:pt>
                <c:pt idx="276">
                  <c:v>8201</c:v>
                </c:pt>
                <c:pt idx="277">
                  <c:v>1401</c:v>
                </c:pt>
                <c:pt idx="278">
                  <c:v>14360</c:v>
                </c:pt>
                <c:pt idx="279">
                  <c:v>169192</c:v>
                </c:pt>
                <c:pt idx="280">
                  <c:v>20913</c:v>
                </c:pt>
                <c:pt idx="281">
                  <c:v>36684</c:v>
                </c:pt>
                <c:pt idx="282">
                  <c:v>16998</c:v>
                </c:pt>
                <c:pt idx="283">
                  <c:v>5294</c:v>
                </c:pt>
                <c:pt idx="284">
                  <c:v>3107</c:v>
                </c:pt>
                <c:pt idx="285">
                  <c:v>1249</c:v>
                </c:pt>
                <c:pt idx="286">
                  <c:v>6081</c:v>
                </c:pt>
                <c:pt idx="287">
                  <c:v>5182</c:v>
                </c:pt>
                <c:pt idx="288">
                  <c:v>675</c:v>
                </c:pt>
                <c:pt idx="289">
                  <c:v>6946</c:v>
                </c:pt>
                <c:pt idx="290">
                  <c:v>4254</c:v>
                </c:pt>
                <c:pt idx="291">
                  <c:v>20257</c:v>
                </c:pt>
                <c:pt idx="292">
                  <c:v>9425</c:v>
                </c:pt>
                <c:pt idx="293">
                  <c:v>3697</c:v>
                </c:pt>
                <c:pt idx="294">
                  <c:v>847</c:v>
                </c:pt>
                <c:pt idx="295">
                  <c:v>13825</c:v>
                </c:pt>
                <c:pt idx="296">
                  <c:v>24252</c:v>
                </c:pt>
                <c:pt idx="297">
                  <c:v>2035572</c:v>
                </c:pt>
                <c:pt idx="298">
                  <c:v>47259</c:v>
                </c:pt>
                <c:pt idx="299">
                  <c:v>51562</c:v>
                </c:pt>
                <c:pt idx="300">
                  <c:v>1141</c:v>
                </c:pt>
                <c:pt idx="301">
                  <c:v>1669</c:v>
                </c:pt>
                <c:pt idx="302">
                  <c:v>17067</c:v>
                </c:pt>
                <c:pt idx="303">
                  <c:v>5946</c:v>
                </c:pt>
                <c:pt idx="304">
                  <c:v>5194</c:v>
                </c:pt>
                <c:pt idx="305">
                  <c:v>51657</c:v>
                </c:pt>
                <c:pt idx="306">
                  <c:v>4566</c:v>
                </c:pt>
                <c:pt idx="307">
                  <c:v>42625</c:v>
                </c:pt>
                <c:pt idx="308">
                  <c:v>6722</c:v>
                </c:pt>
                <c:pt idx="309">
                  <c:v>3929</c:v>
                </c:pt>
                <c:pt idx="310">
                  <c:v>435019</c:v>
                </c:pt>
                <c:pt idx="311">
                  <c:v>9974</c:v>
                </c:pt>
                <c:pt idx="312">
                  <c:v>54482</c:v>
                </c:pt>
                <c:pt idx="313">
                  <c:v>125133</c:v>
                </c:pt>
                <c:pt idx="314">
                  <c:v>28668</c:v>
                </c:pt>
                <c:pt idx="315">
                  <c:v>147108</c:v>
                </c:pt>
                <c:pt idx="316">
                  <c:v>11615</c:v>
                </c:pt>
                <c:pt idx="317">
                  <c:v>17494</c:v>
                </c:pt>
                <c:pt idx="318">
                  <c:v>32943</c:v>
                </c:pt>
                <c:pt idx="319">
                  <c:v>15853</c:v>
                </c:pt>
                <c:pt idx="320">
                  <c:v>4339</c:v>
                </c:pt>
                <c:pt idx="321">
                  <c:v>76297</c:v>
                </c:pt>
                <c:pt idx="322">
                  <c:v>307463</c:v>
                </c:pt>
                <c:pt idx="323">
                  <c:v>48070</c:v>
                </c:pt>
                <c:pt idx="324">
                  <c:v>1428357</c:v>
                </c:pt>
                <c:pt idx="325">
                  <c:v>198093</c:v>
                </c:pt>
                <c:pt idx="326">
                  <c:v>78962</c:v>
                </c:pt>
                <c:pt idx="327">
                  <c:v>79173</c:v>
                </c:pt>
                <c:pt idx="328">
                  <c:v>132646</c:v>
                </c:pt>
                <c:pt idx="329">
                  <c:v>88267</c:v>
                </c:pt>
                <c:pt idx="330">
                  <c:v>21011</c:v>
                </c:pt>
                <c:pt idx="331">
                  <c:v>183753</c:v>
                </c:pt>
                <c:pt idx="332">
                  <c:v>138644</c:v>
                </c:pt>
                <c:pt idx="333">
                  <c:v>12982</c:v>
                </c:pt>
                <c:pt idx="334">
                  <c:v>40018</c:v>
                </c:pt>
                <c:pt idx="335">
                  <c:v>55166</c:v>
                </c:pt>
                <c:pt idx="336">
                  <c:v>13498</c:v>
                </c:pt>
                <c:pt idx="337">
                  <c:v>39262</c:v>
                </c:pt>
                <c:pt idx="338">
                  <c:v>173798</c:v>
                </c:pt>
                <c:pt idx="339">
                  <c:v>20327</c:v>
                </c:pt>
                <c:pt idx="340">
                  <c:v>142370</c:v>
                </c:pt>
                <c:pt idx="341">
                  <c:v>46046</c:v>
                </c:pt>
                <c:pt idx="342">
                  <c:v>134871</c:v>
                </c:pt>
                <c:pt idx="343">
                  <c:v>92300</c:v>
                </c:pt>
                <c:pt idx="344">
                  <c:v>138361</c:v>
                </c:pt>
                <c:pt idx="345">
                  <c:v>66865</c:v>
                </c:pt>
                <c:pt idx="346">
                  <c:v>63873</c:v>
                </c:pt>
                <c:pt idx="347">
                  <c:v>35932</c:v>
                </c:pt>
                <c:pt idx="348">
                  <c:v>60586</c:v>
                </c:pt>
                <c:pt idx="349">
                  <c:v>46661</c:v>
                </c:pt>
                <c:pt idx="350">
                  <c:v>73170</c:v>
                </c:pt>
                <c:pt idx="351">
                  <c:v>14163</c:v>
                </c:pt>
                <c:pt idx="352">
                  <c:v>32928</c:v>
                </c:pt>
                <c:pt idx="353">
                  <c:v>4152</c:v>
                </c:pt>
                <c:pt idx="354">
                  <c:v>213422</c:v>
                </c:pt>
                <c:pt idx="355">
                  <c:v>44829</c:v>
                </c:pt>
                <c:pt idx="356">
                  <c:v>976019</c:v>
                </c:pt>
                <c:pt idx="357">
                  <c:v>20468</c:v>
                </c:pt>
                <c:pt idx="358">
                  <c:v>12668</c:v>
                </c:pt>
                <c:pt idx="359">
                  <c:v>52240</c:v>
                </c:pt>
                <c:pt idx="360">
                  <c:v>124355</c:v>
                </c:pt>
                <c:pt idx="361">
                  <c:v>68946</c:v>
                </c:pt>
                <c:pt idx="362">
                  <c:v>81581</c:v>
                </c:pt>
                <c:pt idx="363">
                  <c:v>37971</c:v>
                </c:pt>
                <c:pt idx="364">
                  <c:v>17604</c:v>
                </c:pt>
                <c:pt idx="365">
                  <c:v>2341</c:v>
                </c:pt>
                <c:pt idx="366">
                  <c:v>11097</c:v>
                </c:pt>
                <c:pt idx="367">
                  <c:v>6794</c:v>
                </c:pt>
                <c:pt idx="368">
                  <c:v>969</c:v>
                </c:pt>
                <c:pt idx="369">
                  <c:v>6634</c:v>
                </c:pt>
                <c:pt idx="370">
                  <c:v>92697</c:v>
                </c:pt>
                <c:pt idx="371">
                  <c:v>53470</c:v>
                </c:pt>
                <c:pt idx="372">
                  <c:v>28576</c:v>
                </c:pt>
                <c:pt idx="373">
                  <c:v>13234</c:v>
                </c:pt>
                <c:pt idx="374">
                  <c:v>219916</c:v>
                </c:pt>
                <c:pt idx="375">
                  <c:v>61351</c:v>
                </c:pt>
                <c:pt idx="376">
                  <c:v>115371</c:v>
                </c:pt>
                <c:pt idx="377">
                  <c:v>37386</c:v>
                </c:pt>
                <c:pt idx="378">
                  <c:v>128885</c:v>
                </c:pt>
                <c:pt idx="379">
                  <c:v>22467</c:v>
                </c:pt>
                <c:pt idx="380">
                  <c:v>22236</c:v>
                </c:pt>
                <c:pt idx="381">
                  <c:v>5755</c:v>
                </c:pt>
                <c:pt idx="382">
                  <c:v>13906</c:v>
                </c:pt>
                <c:pt idx="383">
                  <c:v>5530</c:v>
                </c:pt>
                <c:pt idx="384">
                  <c:v>23300</c:v>
                </c:pt>
                <c:pt idx="385">
                  <c:v>9810</c:v>
                </c:pt>
                <c:pt idx="386">
                  <c:v>44003</c:v>
                </c:pt>
                <c:pt idx="387">
                  <c:v>29495</c:v>
                </c:pt>
                <c:pt idx="388">
                  <c:v>126193</c:v>
                </c:pt>
                <c:pt idx="389">
                  <c:v>48442</c:v>
                </c:pt>
                <c:pt idx="390">
                  <c:v>48097</c:v>
                </c:pt>
                <c:pt idx="391">
                  <c:v>15120</c:v>
                </c:pt>
                <c:pt idx="392">
                  <c:v>2341</c:v>
                </c:pt>
                <c:pt idx="393">
                  <c:v>268614</c:v>
                </c:pt>
                <c:pt idx="394">
                  <c:v>11037</c:v>
                </c:pt>
                <c:pt idx="395">
                  <c:v>126782</c:v>
                </c:pt>
                <c:pt idx="396">
                  <c:v>3598</c:v>
                </c:pt>
                <c:pt idx="397">
                  <c:v>3356</c:v>
                </c:pt>
                <c:pt idx="398">
                  <c:v>12567</c:v>
                </c:pt>
                <c:pt idx="399">
                  <c:v>14179</c:v>
                </c:pt>
                <c:pt idx="400">
                  <c:v>263251</c:v>
                </c:pt>
                <c:pt idx="401">
                  <c:v>41264</c:v>
                </c:pt>
                <c:pt idx="402">
                  <c:v>5618</c:v>
                </c:pt>
                <c:pt idx="403">
                  <c:v>131957</c:v>
                </c:pt>
                <c:pt idx="404">
                  <c:v>13158</c:v>
                </c:pt>
                <c:pt idx="405">
                  <c:v>22002</c:v>
                </c:pt>
                <c:pt idx="406">
                  <c:v>473592</c:v>
                </c:pt>
                <c:pt idx="407">
                  <c:v>45509</c:v>
                </c:pt>
                <c:pt idx="408">
                  <c:v>7576</c:v>
                </c:pt>
                <c:pt idx="409">
                  <c:v>61243</c:v>
                </c:pt>
                <c:pt idx="410">
                  <c:v>42712</c:v>
                </c:pt>
                <c:pt idx="411">
                  <c:v>8213</c:v>
                </c:pt>
                <c:pt idx="412">
                  <c:v>18329</c:v>
                </c:pt>
                <c:pt idx="413">
                  <c:v>14308</c:v>
                </c:pt>
                <c:pt idx="414">
                  <c:v>12060</c:v>
                </c:pt>
                <c:pt idx="415">
                  <c:v>6461</c:v>
                </c:pt>
                <c:pt idx="416">
                  <c:v>50991</c:v>
                </c:pt>
                <c:pt idx="417">
                  <c:v>117449</c:v>
                </c:pt>
                <c:pt idx="418">
                  <c:v>20927</c:v>
                </c:pt>
                <c:pt idx="419">
                  <c:v>776</c:v>
                </c:pt>
                <c:pt idx="420">
                  <c:v>323374</c:v>
                </c:pt>
                <c:pt idx="421">
                  <c:v>19817</c:v>
                </c:pt>
                <c:pt idx="422">
                  <c:v>10728</c:v>
                </c:pt>
                <c:pt idx="423">
                  <c:v>5069</c:v>
                </c:pt>
                <c:pt idx="424">
                  <c:v>9388</c:v>
                </c:pt>
                <c:pt idx="425">
                  <c:v>47139</c:v>
                </c:pt>
                <c:pt idx="426">
                  <c:v>10400</c:v>
                </c:pt>
                <c:pt idx="427">
                  <c:v>7202</c:v>
                </c:pt>
                <c:pt idx="428">
                  <c:v>12582</c:v>
                </c:pt>
                <c:pt idx="429">
                  <c:v>10276</c:v>
                </c:pt>
                <c:pt idx="430">
                  <c:v>1865</c:v>
                </c:pt>
                <c:pt idx="431">
                  <c:v>2292</c:v>
                </c:pt>
                <c:pt idx="432">
                  <c:v>1078958</c:v>
                </c:pt>
                <c:pt idx="433">
                  <c:v>15152</c:v>
                </c:pt>
                <c:pt idx="434">
                  <c:v>28261</c:v>
                </c:pt>
                <c:pt idx="435">
                  <c:v>20871</c:v>
                </c:pt>
                <c:pt idx="436">
                  <c:v>38521</c:v>
                </c:pt>
                <c:pt idx="437">
                  <c:v>60893</c:v>
                </c:pt>
                <c:pt idx="438">
                  <c:v>35721</c:v>
                </c:pt>
                <c:pt idx="439">
                  <c:v>551957</c:v>
                </c:pt>
                <c:pt idx="440">
                  <c:v>26661</c:v>
                </c:pt>
                <c:pt idx="441">
                  <c:v>148244</c:v>
                </c:pt>
                <c:pt idx="442">
                  <c:v>2722</c:v>
                </c:pt>
                <c:pt idx="443">
                  <c:v>238682</c:v>
                </c:pt>
                <c:pt idx="444">
                  <c:v>36943</c:v>
                </c:pt>
                <c:pt idx="445">
                  <c:v>36589</c:v>
                </c:pt>
                <c:pt idx="446">
                  <c:v>31012</c:v>
                </c:pt>
                <c:pt idx="447">
                  <c:v>159711</c:v>
                </c:pt>
                <c:pt idx="448">
                  <c:v>6207</c:v>
                </c:pt>
                <c:pt idx="449">
                  <c:v>48418</c:v>
                </c:pt>
                <c:pt idx="450">
                  <c:v>6952</c:v>
                </c:pt>
                <c:pt idx="451">
                  <c:v>25027</c:v>
                </c:pt>
                <c:pt idx="452">
                  <c:v>28929</c:v>
                </c:pt>
                <c:pt idx="453">
                  <c:v>27146</c:v>
                </c:pt>
                <c:pt idx="454">
                  <c:v>60530</c:v>
                </c:pt>
                <c:pt idx="455">
                  <c:v>59132</c:v>
                </c:pt>
                <c:pt idx="456">
                  <c:v>43858</c:v>
                </c:pt>
                <c:pt idx="457">
                  <c:v>56150</c:v>
                </c:pt>
                <c:pt idx="458">
                  <c:v>33115</c:v>
                </c:pt>
                <c:pt idx="459">
                  <c:v>103108</c:v>
                </c:pt>
                <c:pt idx="460">
                  <c:v>16066</c:v>
                </c:pt>
                <c:pt idx="461">
                  <c:v>12777</c:v>
                </c:pt>
                <c:pt idx="462">
                  <c:v>32148</c:v>
                </c:pt>
                <c:pt idx="463">
                  <c:v>15208</c:v>
                </c:pt>
                <c:pt idx="464">
                  <c:v>223945</c:v>
                </c:pt>
                <c:pt idx="465">
                  <c:v>74053</c:v>
                </c:pt>
                <c:pt idx="466">
                  <c:v>4583</c:v>
                </c:pt>
                <c:pt idx="467">
                  <c:v>76463</c:v>
                </c:pt>
                <c:pt idx="468">
                  <c:v>6662</c:v>
                </c:pt>
                <c:pt idx="469">
                  <c:v>33155</c:v>
                </c:pt>
                <c:pt idx="470">
                  <c:v>16930</c:v>
                </c:pt>
                <c:pt idx="471">
                  <c:v>35506</c:v>
                </c:pt>
                <c:pt idx="472">
                  <c:v>101340</c:v>
                </c:pt>
                <c:pt idx="473">
                  <c:v>318864</c:v>
                </c:pt>
                <c:pt idx="474">
                  <c:v>52580</c:v>
                </c:pt>
                <c:pt idx="475">
                  <c:v>2244</c:v>
                </c:pt>
                <c:pt idx="476">
                  <c:v>35740</c:v>
                </c:pt>
                <c:pt idx="477">
                  <c:v>70673</c:v>
                </c:pt>
                <c:pt idx="478">
                  <c:v>7106</c:v>
                </c:pt>
                <c:pt idx="479">
                  <c:v>24933</c:v>
                </c:pt>
                <c:pt idx="480">
                  <c:v>16097</c:v>
                </c:pt>
                <c:pt idx="481">
                  <c:v>11129</c:v>
                </c:pt>
                <c:pt idx="482">
                  <c:v>25206</c:v>
                </c:pt>
                <c:pt idx="483">
                  <c:v>351129</c:v>
                </c:pt>
                <c:pt idx="484">
                  <c:v>33986</c:v>
                </c:pt>
                <c:pt idx="485">
                  <c:v>12558</c:v>
                </c:pt>
                <c:pt idx="486">
                  <c:v>13147</c:v>
                </c:pt>
                <c:pt idx="487">
                  <c:v>8880</c:v>
                </c:pt>
                <c:pt idx="488">
                  <c:v>31555</c:v>
                </c:pt>
                <c:pt idx="489">
                  <c:v>10717</c:v>
                </c:pt>
                <c:pt idx="490">
                  <c:v>96467</c:v>
                </c:pt>
                <c:pt idx="491">
                  <c:v>14858</c:v>
                </c:pt>
                <c:pt idx="492">
                  <c:v>19560</c:v>
                </c:pt>
                <c:pt idx="493">
                  <c:v>12184</c:v>
                </c:pt>
                <c:pt idx="494">
                  <c:v>12304</c:v>
                </c:pt>
                <c:pt idx="495">
                  <c:v>15711</c:v>
                </c:pt>
                <c:pt idx="496">
                  <c:v>34596</c:v>
                </c:pt>
                <c:pt idx="497">
                  <c:v>23843</c:v>
                </c:pt>
                <c:pt idx="498">
                  <c:v>18264</c:v>
                </c:pt>
                <c:pt idx="499">
                  <c:v>62794</c:v>
                </c:pt>
                <c:pt idx="500">
                  <c:v>28207</c:v>
                </c:pt>
                <c:pt idx="501">
                  <c:v>23022</c:v>
                </c:pt>
                <c:pt idx="502">
                  <c:v>37380</c:v>
                </c:pt>
                <c:pt idx="503">
                  <c:v>437271</c:v>
                </c:pt>
                <c:pt idx="504">
                  <c:v>34528</c:v>
                </c:pt>
                <c:pt idx="505">
                  <c:v>7431</c:v>
                </c:pt>
                <c:pt idx="506">
                  <c:v>8989</c:v>
                </c:pt>
                <c:pt idx="507">
                  <c:v>93633</c:v>
                </c:pt>
                <c:pt idx="508">
                  <c:v>22444</c:v>
                </c:pt>
                <c:pt idx="509">
                  <c:v>77785</c:v>
                </c:pt>
                <c:pt idx="510">
                  <c:v>28245</c:v>
                </c:pt>
                <c:pt idx="511">
                  <c:v>22570</c:v>
                </c:pt>
                <c:pt idx="512">
                  <c:v>42724</c:v>
                </c:pt>
                <c:pt idx="513">
                  <c:v>31734</c:v>
                </c:pt>
                <c:pt idx="514">
                  <c:v>18410</c:v>
                </c:pt>
                <c:pt idx="515">
                  <c:v>127691</c:v>
                </c:pt>
                <c:pt idx="516">
                  <c:v>137145</c:v>
                </c:pt>
                <c:pt idx="517">
                  <c:v>6823</c:v>
                </c:pt>
                <c:pt idx="518">
                  <c:v>11864</c:v>
                </c:pt>
                <c:pt idx="519">
                  <c:v>43870</c:v>
                </c:pt>
                <c:pt idx="520">
                  <c:v>4007</c:v>
                </c:pt>
                <c:pt idx="521">
                  <c:v>32123</c:v>
                </c:pt>
                <c:pt idx="522">
                  <c:v>12077</c:v>
                </c:pt>
                <c:pt idx="523">
                  <c:v>96135</c:v>
                </c:pt>
                <c:pt idx="524">
                  <c:v>17057</c:v>
                </c:pt>
                <c:pt idx="525">
                  <c:v>213735</c:v>
                </c:pt>
                <c:pt idx="526">
                  <c:v>98736</c:v>
                </c:pt>
                <c:pt idx="527">
                  <c:v>25165</c:v>
                </c:pt>
                <c:pt idx="528">
                  <c:v>24193</c:v>
                </c:pt>
                <c:pt idx="529">
                  <c:v>86184</c:v>
                </c:pt>
                <c:pt idx="530">
                  <c:v>448290</c:v>
                </c:pt>
                <c:pt idx="531">
                  <c:v>21150</c:v>
                </c:pt>
                <c:pt idx="532">
                  <c:v>14754</c:v>
                </c:pt>
                <c:pt idx="533">
                  <c:v>27168</c:v>
                </c:pt>
                <c:pt idx="534">
                  <c:v>19081</c:v>
                </c:pt>
                <c:pt idx="535">
                  <c:v>22040</c:v>
                </c:pt>
                <c:pt idx="536">
                  <c:v>184930</c:v>
                </c:pt>
                <c:pt idx="537">
                  <c:v>74267</c:v>
                </c:pt>
                <c:pt idx="538">
                  <c:v>72397</c:v>
                </c:pt>
                <c:pt idx="539">
                  <c:v>444506</c:v>
                </c:pt>
                <c:pt idx="540">
                  <c:v>3989</c:v>
                </c:pt>
                <c:pt idx="541">
                  <c:v>102338</c:v>
                </c:pt>
                <c:pt idx="542">
                  <c:v>39599</c:v>
                </c:pt>
                <c:pt idx="543">
                  <c:v>7652</c:v>
                </c:pt>
                <c:pt idx="544">
                  <c:v>86443</c:v>
                </c:pt>
                <c:pt idx="545">
                  <c:v>2230</c:v>
                </c:pt>
                <c:pt idx="546">
                  <c:v>92070</c:v>
                </c:pt>
                <c:pt idx="547">
                  <c:v>71419</c:v>
                </c:pt>
                <c:pt idx="548">
                  <c:v>79329</c:v>
                </c:pt>
                <c:pt idx="549">
                  <c:v>30083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6-4D1E-929B-5C1A61E182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3912623"/>
        <c:axId val="33918031"/>
      </c:scatterChart>
      <c:valAx>
        <c:axId val="3391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8031"/>
        <c:crosses val="autoZero"/>
        <c:crossBetween val="midCat"/>
      </c:valAx>
      <c:valAx>
        <c:axId val="339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38</xdr:row>
      <xdr:rowOff>177800</xdr:rowOff>
    </xdr:from>
    <xdr:to>
      <xdr:col>11</xdr:col>
      <xdr:colOff>596900</xdr:colOff>
      <xdr:row>58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73C18-8F25-2A48-8D66-F1206D58A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800100</xdr:colOff>
      <xdr:row>5</xdr:row>
      <xdr:rowOff>190500</xdr:rowOff>
    </xdr:from>
    <xdr:to>
      <xdr:col>23</xdr:col>
      <xdr:colOff>0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657E58-6AE7-A041-80FC-554A95BF8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134471</xdr:colOff>
      <xdr:row>0</xdr:row>
      <xdr:rowOff>0</xdr:rowOff>
    </xdr:from>
    <xdr:to>
      <xdr:col>39</xdr:col>
      <xdr:colOff>470647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169953</xdr:colOff>
      <xdr:row>416</xdr:row>
      <xdr:rowOff>134471</xdr:rowOff>
    </xdr:from>
    <xdr:to>
      <xdr:col>62</xdr:col>
      <xdr:colOff>156882</xdr:colOff>
      <xdr:row>441</xdr:row>
      <xdr:rowOff>141941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123265</xdr:colOff>
      <xdr:row>443</xdr:row>
      <xdr:rowOff>78441</xdr:rowOff>
    </xdr:from>
    <xdr:to>
      <xdr:col>59</xdr:col>
      <xdr:colOff>257735</xdr:colOff>
      <xdr:row>576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50425</xdr:colOff>
      <xdr:row>577</xdr:row>
      <xdr:rowOff>146795</xdr:rowOff>
    </xdr:from>
    <xdr:to>
      <xdr:col>55</xdr:col>
      <xdr:colOff>201705</xdr:colOff>
      <xdr:row>600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56029</xdr:colOff>
      <xdr:row>601</xdr:row>
      <xdr:rowOff>112058</xdr:rowOff>
    </xdr:from>
    <xdr:to>
      <xdr:col>59</xdr:col>
      <xdr:colOff>437030</xdr:colOff>
      <xdr:row>624</xdr:row>
      <xdr:rowOff>112059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561976</xdr:colOff>
      <xdr:row>3</xdr:row>
      <xdr:rowOff>142876</xdr:rowOff>
    </xdr:from>
    <xdr:to>
      <xdr:col>19</xdr:col>
      <xdr:colOff>342900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25400</xdr:rowOff>
    </xdr:from>
    <xdr:to>
      <xdr:col>14</xdr:col>
      <xdr:colOff>647700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38100</xdr:rowOff>
    </xdr:from>
    <xdr:to>
      <xdr:col>16</xdr:col>
      <xdr:colOff>228600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139700</xdr:rowOff>
    </xdr:from>
    <xdr:to>
      <xdr:col>25</xdr:col>
      <xdr:colOff>558800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C05C4-A3B4-7242-88EA-5068C23D0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558800</xdr:colOff>
      <xdr:row>36</xdr:row>
      <xdr:rowOff>177800</xdr:rowOff>
    </xdr:from>
    <xdr:to>
      <xdr:col>24</xdr:col>
      <xdr:colOff>279400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15D13-F0B3-1B40-B108-20EEFBEEE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3</xdr:row>
      <xdr:rowOff>177800</xdr:rowOff>
    </xdr:from>
    <xdr:to>
      <xdr:col>28</xdr:col>
      <xdr:colOff>520700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98715-8C76-7A43-8CC7-AC4794C1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03.784282986111" createdVersion="6" refreshedVersion="6" minRefreshableVersion="3" recordCount="550" xr:uid="{00000000-000A-0000-FFFF-FFFF17000000}">
  <cacheSource type="worksheet">
    <worksheetSource ref="A1:O551" sheet="US Census Demographic Data"/>
  </cacheSource>
  <cacheFields count="15">
    <cacheField name="State" numFmtId="0">
      <sharedItems count="28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Nebraska"/>
        <s v="Nevada"/>
        <s v="New Mexico"/>
        <s v="New York"/>
        <s v="North Carolina"/>
        <s v="North Dakota"/>
        <s v="Ohio"/>
        <s v="Oklahoma"/>
        <s v="Texas"/>
        <s v="Utah"/>
        <s v="Vermont"/>
        <s v="Virginia"/>
        <s v="Washington"/>
      </sharedItems>
    </cacheField>
    <cacheField name="County" numFmtId="0">
      <sharedItems count="455">
        <s v="Autauga"/>
        <s v="Baldwin"/>
        <s v="Barbour"/>
        <s v="Macon"/>
        <s v="Madison"/>
        <s v="Marengo"/>
        <s v="Marion"/>
        <s v="Marshall"/>
        <s v="Mobile"/>
        <s v="Monroe"/>
        <s v="Montgomery"/>
        <s v="Morgan"/>
        <s v="Perry"/>
        <s v="Pickens"/>
        <s v="Pike"/>
        <s v="Randolph"/>
        <s v="Russell"/>
        <s v="St. Clair"/>
        <s v="Shelby"/>
        <s v="Sumter"/>
        <s v="Talladega"/>
        <s v="Tallapoosa"/>
        <s v="Tuscaloosa"/>
        <s v="Walker"/>
        <s v="Washington"/>
        <s v="Wilcox"/>
        <s v="Winston"/>
        <s v="Aleutians East Borough"/>
        <s v="Aleutians West Census Area"/>
        <s v="Anchorage Municipality"/>
        <s v="Bethel Census Area"/>
        <s v="Bristol Bay Borough"/>
        <s v="Denali Borough"/>
        <s v="Dillingham Census Area"/>
        <s v="Fairbanks North Star Borough"/>
        <s v="Haines Borough"/>
        <s v="Hoonah-Angoon Census Area"/>
        <s v="Juneau City and Borough"/>
        <s v="Kenai Peninsula Borough"/>
        <s v="Ketchikan Gateway Borough"/>
        <s v="Kodiak Island Borough"/>
        <s v="Kusilvak Census Area"/>
        <s v="Lake and Peninsula Borough"/>
        <s v="Matanuska-Susitna Borough"/>
        <s v="Nome Census Area"/>
        <s v="North Slope Borough"/>
        <s v="Northwest Arctic Borough"/>
        <s v="Petersburg Borough"/>
        <s v="Prince of Wales-Hyder Census Area"/>
        <s v="Sitka City and Borough"/>
        <s v="Skagway Municipality"/>
        <s v="Southeast Fairbanks Census Area"/>
        <s v="Valdez-Cordova Census Area"/>
        <s v="Wrangell City and Borough"/>
        <s v="Yakutat City and Borough"/>
        <s v="Yukon-Koyukuk Census Area"/>
        <s v="Apache"/>
        <s v="Cochise"/>
        <s v="Coconino"/>
        <s v="Gila"/>
        <s v="Graham"/>
        <s v="Greenlee"/>
        <s v="La Paz"/>
        <s v="Maricopa"/>
        <s v="Mohave"/>
        <s v="Navajo"/>
        <s v="Pima"/>
        <s v="Pinal"/>
        <s v="Santa Cruz"/>
        <s v="Yavapai"/>
        <s v="Yuma"/>
        <s v="Phillips"/>
        <s v="Poinsett"/>
        <s v="Polk"/>
        <s v="Pope"/>
        <s v="Prairie"/>
        <s v="Pulaski"/>
        <s v="St. Francis"/>
        <s v="Saline"/>
        <s v="Scott"/>
        <s v="Searcy"/>
        <s v="Sebastian"/>
        <s v="Sevier"/>
        <s v="Sharp"/>
        <s v="Stone"/>
        <s v="Union"/>
        <s v="Van Buren"/>
        <s v="White"/>
        <s v="Woodruff"/>
        <s v="Yell"/>
        <s v="Alameda"/>
        <s v="Alpine"/>
        <s v="Amador"/>
        <s v="Butte"/>
        <s v="Calaveras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Shasta"/>
        <s v="Sierr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  <s v="Adams"/>
        <s v="Alamosa"/>
        <s v="Arapahoe"/>
        <s v="Archuleta"/>
        <s v="Baca"/>
        <s v="Bent"/>
        <s v="Boulder"/>
        <s v="Saguache"/>
        <s v="San Juan"/>
        <s v="San Miguel"/>
        <s v="Sedgwick"/>
        <s v="Summit"/>
        <s v="Teller"/>
        <s v="Weld"/>
        <s v="Fairfield"/>
        <s v="Hartford"/>
        <s v="Litchfield"/>
        <s v="Middlesex"/>
        <s v="New Haven"/>
        <s v="New London"/>
        <s v="Tolland"/>
        <s v="Windham"/>
        <s v="Kent"/>
        <s v="New Castle"/>
        <s v="Sussex"/>
        <s v="District of Columbia"/>
        <s v="Alachua"/>
        <s v="Baker"/>
        <s v="Bay"/>
        <s v="Bradford"/>
        <s v="Brevard"/>
        <s v="Broward"/>
        <s v="Calhoun"/>
        <s v="Seminole"/>
        <s v="Suwannee"/>
        <s v="Taylor"/>
        <s v="Volusia"/>
        <s v="Wakulla"/>
        <s v="Walton"/>
        <s v="Appling"/>
        <s v="Atkinson"/>
        <s v="Bacon"/>
        <s v="Banks"/>
        <s v="Webster"/>
        <s v="Wheeler"/>
        <s v="Whitfield"/>
        <s v="Wilkes"/>
        <s v="Wilkinson"/>
        <s v="Worth"/>
        <s v="Hawaii"/>
        <s v="Honolulu"/>
        <s v="Kalawao"/>
        <s v="Kauai"/>
        <s v="Maui"/>
        <s v="Kootenai"/>
        <s v="Latah"/>
        <s v="Lemhi"/>
        <s v="Lewis"/>
        <s v="Lincoln"/>
        <s v="Minidoka"/>
        <s v="Nez Perce"/>
        <s v="Oneida"/>
        <s v="Owyhee"/>
        <s v="Payette"/>
        <s v="Power"/>
        <s v="Shoshone"/>
        <s v="Teton"/>
        <s v="Twin Falls"/>
        <s v="Valley"/>
        <s v="Alexander"/>
        <s v="Rock Island"/>
        <s v="Sangamon"/>
        <s v="Schuyler"/>
        <s v="Stark"/>
        <s v="Stephenson"/>
        <s v="Tazewell"/>
        <s v="Vermilion"/>
        <s v="Wabash"/>
        <s v="Warren"/>
        <s v="Wayne"/>
        <s v="Whiteside"/>
        <s v="Will"/>
        <s v="Williamson"/>
        <s v="Winnebago"/>
        <s v="Woodford"/>
        <s v="Allen"/>
        <s v="Bartholomew"/>
        <s v="Benton"/>
        <s v="Blackford"/>
        <s v="Porter"/>
        <s v="Posey"/>
        <s v="Putnam"/>
        <s v="Ripley"/>
        <s v="Rush"/>
        <s v="St. Joseph"/>
        <s v="Spencer"/>
        <s v="Starke"/>
        <s v="Steuben"/>
        <s v="Sullivan"/>
        <s v="Switzerland"/>
        <s v="Tippecanoe"/>
        <s v="Tipton"/>
        <s v="Vanderburgh"/>
        <s v="Vermillion"/>
        <s v="Vigo"/>
        <s v="Warrick"/>
        <s v="Wells"/>
        <s v="Whitley"/>
        <s v="Pierce"/>
        <s v="Platte"/>
        <s v="Red Willow"/>
        <s v="Richardson"/>
        <s v="Rock"/>
        <s v="Sarpy"/>
        <s v="Saunders"/>
        <s v="Scotts Bluff"/>
        <s v="Seward"/>
        <s v="Sheridan"/>
        <s v="Sherman"/>
        <s v="Sioux"/>
        <s v="Stanton"/>
        <s v="Thayer"/>
        <s v="Thomas"/>
        <s v="Thurston"/>
        <s v="York"/>
        <s v="Churchill"/>
        <s v="Clark"/>
        <s v="Douglas"/>
        <s v="Elko"/>
        <s v="Esmeralda"/>
        <s v="Eureka"/>
        <s v="Lander"/>
        <s v="Lyon"/>
        <s v="Mineral"/>
        <s v="Nye"/>
        <s v="Pershing"/>
        <s v="Storey"/>
        <s v="Washoe"/>
        <s v="White Pine"/>
        <s v="Carson City"/>
        <s v="Santa Fe"/>
        <s v="Socorro"/>
        <s v="Taos"/>
        <s v="Torrance"/>
        <s v="Valencia"/>
        <s v="Albany"/>
        <s v="Allegany"/>
        <s v="Bronx"/>
        <s v="Broome"/>
        <s v="Cattaraugus"/>
        <s v="Cayuga"/>
        <s v="Chautauqua"/>
        <s v="Chemung"/>
        <s v="Northampton"/>
        <s v="Onslow"/>
        <s v="Orange"/>
        <s v="Pamlico"/>
        <s v="Pasquotank"/>
        <s v="Pender"/>
        <s v="Perquimans"/>
        <s v="Person"/>
        <s v="Pitt"/>
        <s v="Richmond"/>
        <s v="Robeson"/>
        <s v="Rockingham"/>
        <s v="Rowan"/>
        <s v="Rutherford"/>
        <s v="Sampson"/>
        <s v="Scotland"/>
        <s v="Stanly"/>
        <s v="Stokes"/>
        <s v="Surry"/>
        <s v="Swain"/>
        <s v="Transylvania"/>
        <s v="Tyrrell"/>
        <s v="Vance"/>
        <s v="Wake"/>
        <s v="Watauga"/>
        <s v="Wilson"/>
        <s v="Yadkin"/>
        <s v="Yancey"/>
        <s v="Barnes"/>
        <s v="Benson"/>
        <s v="Billings"/>
        <s v="Bottineau"/>
        <s v="Tuscarawas"/>
        <s v="Van Wert"/>
        <s v="Vinton"/>
        <s v="Williams"/>
        <s v="Wood"/>
        <s v="Wyandot"/>
        <s v="Adair"/>
        <s v="Alfalfa"/>
        <s v="Atoka"/>
        <s v="Beaver"/>
        <s v="Beckham"/>
        <s v="Blaine"/>
        <s v="Bryan"/>
        <s v="Caddo"/>
        <s v="Canadian"/>
        <s v="Carter"/>
        <s v="Cherokee"/>
        <s v="Choctaw"/>
        <s v="Cimarron"/>
        <s v="Cleveland"/>
        <s v="Rains"/>
        <s v="Randall"/>
        <s v="Reagan"/>
        <s v="Real"/>
        <s v="Red River"/>
        <s v="Reeves"/>
        <s v="Webb"/>
        <s v="Wharton"/>
        <s v="Wichita"/>
        <s v="Wilbarger"/>
        <s v="Willacy"/>
        <s v="Winkler"/>
        <s v="Wise"/>
        <s v="Yoakum"/>
        <s v="Young"/>
        <s v="Zapata"/>
        <s v="Zavala"/>
        <s v="Box Elder"/>
        <s v="Cache"/>
        <s v="Carbon"/>
        <s v="Daggett"/>
        <s v="Davis"/>
        <s v="Duchesne"/>
        <s v="Emery"/>
        <s v="Garfield"/>
        <s v="Grand"/>
        <s v="Iron"/>
        <s v="Juab"/>
        <s v="Kane"/>
        <s v="Millard"/>
        <s v="Piute"/>
        <s v="Rich"/>
        <s v="Salt Lake"/>
        <s v="Sanpete"/>
        <s v="Tooele"/>
        <s v="Uintah"/>
        <s v="Utah"/>
        <s v="Wasatch"/>
        <s v="Weber"/>
        <s v="Addison"/>
        <s v="Bennington"/>
        <s v="Caledonia"/>
        <s v="Chittenden"/>
        <s v="Essex"/>
        <s v="Franklin"/>
        <s v="Grand Isle"/>
        <s v="Lamoille"/>
        <s v="Orleans"/>
        <s v="Rutland"/>
        <s v="Windsor"/>
        <s v="Accomack"/>
        <s v="Albemarle"/>
        <s v="Alleghany"/>
        <s v="Amelia"/>
        <s v="Amherst"/>
        <s v="Appomattox"/>
        <s v="Arlington"/>
        <s v="Augusta"/>
        <s v="Bath"/>
        <s v="Bedford"/>
        <s v="Bland"/>
        <s v="Botetourt"/>
        <s v="Brunswick"/>
        <s v="Halifax"/>
        <s v="Hanover"/>
        <s v="Henrico"/>
        <s v="Henry"/>
        <s v="Highland"/>
        <s v="Isle of Wight"/>
        <s v="James City"/>
        <s v="King and Queen"/>
        <s v="King George"/>
        <s v="King William"/>
        <s v="Lancaster"/>
        <s v="Lee"/>
        <s v="Loudoun"/>
        <s v="Louisa"/>
        <s v="Lunenburg"/>
        <s v="Mathews"/>
        <s v="Mecklenburg"/>
        <s v="Nelson"/>
        <s v="New Kent"/>
        <s v="Northumberland"/>
        <s v="Nottoway"/>
        <s v="Page"/>
        <s v="Patrick"/>
        <s v="Pittsylvania"/>
        <s v="Powhatan"/>
        <s v="Prince Edward"/>
        <s v="Prince George"/>
        <s v="Prince William"/>
        <s v="Rappahannock"/>
        <s v="Roanoke"/>
        <s v="Rockbridge"/>
        <s v="Shenandoah"/>
        <s v="Smyth"/>
        <s v="Southampton"/>
        <s v="Spotsylvania"/>
        <s v="Stafford"/>
        <s v="Norton city"/>
        <s v="Petersburg city"/>
        <s v="Poquoson city"/>
        <s v="Portsmouth city"/>
        <s v="Radford city"/>
        <s v="Richmond city"/>
        <s v="Roanoke city"/>
        <s v="Salem city"/>
        <s v="Staunton city"/>
        <s v="Suffolk city"/>
        <s v="Virginia Beach city"/>
        <s v="Waynesboro city"/>
        <s v="Williamsburg city"/>
        <s v="Winchester city"/>
        <s v="Asotin"/>
        <s v="Chelan"/>
        <s v="Clallam"/>
        <s v="Columbia"/>
        <s v="Cowlitz"/>
        <s v="Ferry"/>
        <s v="Grant"/>
        <s v="Grays Harbor"/>
        <s v="Island"/>
        <s v="Jefferson"/>
      </sharedItems>
    </cacheField>
    <cacheField name="TotalPop" numFmtId="0">
      <sharedItems containsSemiMixedTypes="0" containsString="0" containsNumber="1" containsInteger="1" minValue="85" maxValue="10038388" count="548">
        <n v="55221"/>
        <n v="195121"/>
        <n v="26932"/>
        <n v="20018"/>
        <n v="346438"/>
        <n v="20306"/>
        <n v="30387"/>
        <n v="94318"/>
        <n v="414251"/>
        <n v="22217"/>
        <n v="228138"/>
        <n v="119786"/>
        <n v="10038"/>
        <n v="19856"/>
        <n v="33155"/>
        <n v="22648"/>
        <n v="58302"/>
        <n v="85864"/>
        <n v="203530"/>
        <n v="13341"/>
        <n v="81437"/>
        <n v="41153"/>
        <n v="200458"/>
        <n v="65923"/>
        <n v="16997"/>
        <n v="11235"/>
        <n v="24130"/>
        <n v="3304"/>
        <n v="5684"/>
        <n v="299107"/>
        <n v="17776"/>
        <n v="970"/>
        <n v="2060"/>
        <n v="4979"/>
        <n v="99705"/>
        <n v="2560"/>
        <n v="2128"/>
        <n v="32531"/>
        <n v="57221"/>
        <n v="13699"/>
        <n v="13973"/>
        <n v="7914"/>
        <n v="1474"/>
        <n v="96178"/>
        <n v="9854"/>
        <n v="9667"/>
        <n v="7732"/>
        <n v="3221"/>
        <n v="6376"/>
        <n v="8943"/>
        <n v="999"/>
        <n v="7029"/>
        <n v="9617"/>
        <n v="2387"/>
        <n v="643"/>
        <n v="5644"/>
        <n v="72124"/>
        <n v="129647"/>
        <n v="136701"/>
        <n v="53165"/>
        <n v="37407"/>
        <n v="9023"/>
        <n v="20335"/>
        <n v="4018143"/>
        <n v="203362"/>
        <n v="107656"/>
        <n v="998537"/>
        <n v="389772"/>
        <n v="47073"/>
        <n v="215996"/>
        <n v="202987"/>
        <n v="10300"/>
        <n v="20391"/>
        <n v="11087"/>
        <n v="24210"/>
        <n v="20364"/>
        <n v="62830"/>
        <n v="8402"/>
        <n v="390463"/>
        <n v="17695"/>
        <n v="27345"/>
        <n v="113833"/>
        <n v="10870"/>
        <n v="7965"/>
        <n v="127273"/>
        <n v="17268"/>
        <n v="17055"/>
        <n v="12512"/>
        <n v="40633"/>
        <n v="17002"/>
        <n v="216432"/>
        <n v="78660"/>
        <n v="6983"/>
        <n v="21835"/>
        <n v="1584983"/>
        <n v="1131"/>
        <n v="36995"/>
        <n v="222564"/>
        <n v="44767"/>
        <n v="21396"/>
        <n v="1096068"/>
        <n v="27788"/>
        <n v="182093"/>
        <n v="956749"/>
        <n v="28029"/>
        <n v="135034"/>
        <n v="178206"/>
        <n v="18373"/>
        <n v="865736"/>
        <n v="150998"/>
        <n v="64158"/>
        <n v="32645"/>
        <n v="10038388"/>
        <n v="153187"/>
        <n v="258349"/>
        <n v="17789"/>
        <n v="87544"/>
        <n v="269278"/>
        <n v="178942"/>
        <n v="3021"/>
        <n v="43895"/>
        <n v="425753"/>
        <n v="495078"/>
        <n v="527367"/>
        <n v="95247"/>
        <n v="63152"/>
        <n v="13373"/>
        <n v="454033"/>
        <n v="54079"/>
        <n v="840833"/>
        <n v="207320"/>
        <n v="73437"/>
        <n v="471206"/>
        <n v="16269"/>
        <n v="608310"/>
        <n v="12174"/>
        <n v="3701"/>
        <n v="5895"/>
        <n v="310032"/>
        <n v="6238"/>
        <n v="606"/>
        <n v="7676"/>
        <n v="2365"/>
        <n v="28940"/>
        <n v="23340"/>
        <n v="4795"/>
        <n v="270948"/>
        <n v="10185"/>
        <n v="939983"/>
        <n v="896943"/>
        <n v="186304"/>
        <n v="165165"/>
        <n v="862224"/>
        <n v="273185"/>
        <n v="151948"/>
        <n v="117470"/>
        <n v="169509"/>
        <n v="549643"/>
        <n v="207302"/>
        <n v="647484"/>
        <n v="254218"/>
        <n v="27135"/>
        <n v="175353"/>
        <n v="27223"/>
        <n v="553591"/>
        <n v="1843152"/>
        <n v="14615"/>
        <n v="437346"/>
        <n v="108501"/>
        <n v="43595"/>
        <n v="22685"/>
        <n v="15191"/>
        <n v="503719"/>
        <n v="31128"/>
        <n v="59487"/>
        <n v="24629"/>
        <n v="18417"/>
        <n v="8294"/>
        <n v="11222"/>
        <n v="3292"/>
        <n v="45795"/>
        <n v="18336"/>
        <n v="2720"/>
        <n v="7956"/>
        <n v="27791"/>
        <n v="103456"/>
        <n v="8972"/>
        <n v="9991"/>
        <n v="9386"/>
        <n v="21156"/>
        <n v="191482"/>
        <n v="984178"/>
        <n v="85"/>
        <n v="69691"/>
        <n v="160863"/>
        <n v="145046"/>
        <n v="38339"/>
        <n v="7790"/>
        <n v="3812"/>
        <n v="5260"/>
        <n v="37916"/>
        <n v="20279"/>
        <n v="39779"/>
        <n v="4245"/>
        <n v="11364"/>
        <n v="22700"/>
        <n v="7731"/>
        <n v="12571"/>
        <n v="10285"/>
        <n v="80004"/>
        <n v="9720"/>
        <n v="10025"/>
        <n v="67081"/>
        <n v="7364"/>
        <n v="147161"/>
        <n v="267029"/>
        <n v="24783"/>
        <n v="199016"/>
        <n v="7311"/>
        <n v="5198"/>
        <n v="22115"/>
        <n v="5859"/>
        <n v="46625"/>
        <n v="135697"/>
        <n v="17551"/>
        <n v="80368"/>
        <n v="11652"/>
        <n v="17701"/>
        <n v="14457"/>
        <n v="16555"/>
        <n v="14464"/>
        <n v="57525"/>
        <n v="683995"/>
        <n v="67121"/>
        <n v="290439"/>
        <n v="39106"/>
        <n v="34642"/>
        <n v="363453"/>
        <n v="79488"/>
        <n v="8752"/>
        <n v="12476"/>
        <n v="19414"/>
        <n v="12687"/>
        <n v="166570"/>
        <n v="25567"/>
        <n v="13047"/>
        <n v="37650"/>
        <n v="25596"/>
        <n v="28612"/>
        <n v="16991"/>
        <n v="267246"/>
        <n v="23783"/>
        <n v="44441"/>
        <n v="20856"/>
        <n v="23117"/>
        <n v="34267"/>
        <n v="21111"/>
        <n v="10500"/>
        <n v="180952"/>
        <n v="15573"/>
        <n v="7299"/>
        <n v="181305"/>
        <n v="15860"/>
        <n v="108268"/>
        <n v="32358"/>
        <n v="8367"/>
        <n v="60995"/>
        <n v="27930"/>
        <n v="67866"/>
        <n v="27796"/>
        <n v="24388"/>
        <n v="33330"/>
        <n v="7184"/>
        <n v="32642"/>
        <n v="5271"/>
        <n v="10946"/>
        <n v="8201"/>
        <n v="1401"/>
        <n v="14360"/>
        <n v="169192"/>
        <n v="20913"/>
        <n v="36684"/>
        <n v="16998"/>
        <n v="5294"/>
        <n v="3107"/>
        <n v="1249"/>
        <n v="6081"/>
        <n v="5182"/>
        <n v="675"/>
        <n v="6946"/>
        <n v="4254"/>
        <n v="20257"/>
        <n v="9425"/>
        <n v="3697"/>
        <n v="847"/>
        <n v="13825"/>
        <n v="24252"/>
        <n v="2035572"/>
        <n v="47259"/>
        <n v="51562"/>
        <n v="1141"/>
        <n v="1669"/>
        <n v="17067"/>
        <n v="5946"/>
        <n v="5194"/>
        <n v="51657"/>
        <n v="4566"/>
        <n v="42625"/>
        <n v="6722"/>
        <n v="3929"/>
        <n v="435019"/>
        <n v="9974"/>
        <n v="54482"/>
        <n v="125133"/>
        <n v="28668"/>
        <n v="147108"/>
        <n v="11615"/>
        <n v="17494"/>
        <n v="32943"/>
        <n v="15853"/>
        <n v="4339"/>
        <n v="76297"/>
        <n v="307463"/>
        <n v="48070"/>
        <n v="1428357"/>
        <n v="198093"/>
        <n v="78962"/>
        <n v="79173"/>
        <n v="132646"/>
        <n v="88267"/>
        <n v="21011"/>
        <n v="183753"/>
        <n v="138644"/>
        <n v="12982"/>
        <n v="40018"/>
        <n v="55166"/>
        <n v="13498"/>
        <n v="39262"/>
        <n v="173798"/>
        <n v="20327"/>
        <n v="142370"/>
        <n v="46046"/>
        <n v="134871"/>
        <n v="92300"/>
        <n v="138361"/>
        <n v="66865"/>
        <n v="63873"/>
        <n v="35932"/>
        <n v="60586"/>
        <n v="46661"/>
        <n v="73170"/>
        <n v="14163"/>
        <n v="32928"/>
        <n v="4152"/>
        <n v="213422"/>
        <n v="44829"/>
        <n v="976019"/>
        <n v="20468"/>
        <n v="12668"/>
        <n v="52240"/>
        <n v="124355"/>
        <n v="68946"/>
        <n v="81581"/>
        <n v="37971"/>
        <n v="17604"/>
        <n v="2341"/>
        <n v="11097"/>
        <n v="6794"/>
        <n v="969"/>
        <n v="6634"/>
        <n v="92697"/>
        <n v="53470"/>
        <n v="28576"/>
        <n v="13234"/>
        <n v="219916"/>
        <n v="61351"/>
        <n v="115371"/>
        <n v="37386"/>
        <n v="128885"/>
        <n v="22467"/>
        <n v="22236"/>
        <n v="5755"/>
        <n v="13906"/>
        <n v="5530"/>
        <n v="23300"/>
        <n v="9810"/>
        <n v="44003"/>
        <n v="29495"/>
        <n v="126193"/>
        <n v="48442"/>
        <n v="48097"/>
        <n v="15120"/>
        <n v="268614"/>
        <n v="11037"/>
        <n v="126782"/>
        <n v="3598"/>
        <n v="3356"/>
        <n v="12567"/>
        <n v="14179"/>
        <n v="263251"/>
        <n v="41264"/>
        <n v="5618"/>
        <n v="131957"/>
        <n v="13158"/>
        <n v="22002"/>
        <n v="473592"/>
        <n v="45509"/>
        <n v="7576"/>
        <n v="61243"/>
        <n v="42712"/>
        <n v="8213"/>
        <n v="18329"/>
        <n v="14308"/>
        <n v="12060"/>
        <n v="6461"/>
        <n v="50991"/>
        <n v="117449"/>
        <n v="20927"/>
        <n v="776"/>
        <n v="323374"/>
        <n v="19817"/>
        <n v="10728"/>
        <n v="5069"/>
        <n v="9388"/>
        <n v="47139"/>
        <n v="10400"/>
        <n v="7202"/>
        <n v="12582"/>
        <n v="10276"/>
        <n v="1865"/>
        <n v="2292"/>
        <n v="1078958"/>
        <n v="15152"/>
        <n v="28261"/>
        <n v="20871"/>
        <n v="38521"/>
        <n v="60893"/>
        <n v="35721"/>
        <n v="551957"/>
        <n v="26661"/>
        <n v="148244"/>
        <n v="2722"/>
        <n v="238682"/>
        <n v="36943"/>
        <n v="36589"/>
        <n v="31012"/>
        <n v="159711"/>
        <n v="6207"/>
        <n v="48418"/>
        <n v="6952"/>
        <n v="25027"/>
        <n v="28929"/>
        <n v="27146"/>
        <n v="60530"/>
        <n v="59132"/>
        <n v="43858"/>
        <n v="56150"/>
        <n v="33115"/>
        <n v="103108"/>
        <n v="16066"/>
        <n v="12777"/>
        <n v="32148"/>
        <n v="15208"/>
        <n v="223945"/>
        <n v="74053"/>
        <n v="4583"/>
        <n v="76463"/>
        <n v="6662"/>
        <n v="16930"/>
        <n v="35506"/>
        <n v="101340"/>
        <n v="318864"/>
        <n v="52580"/>
        <n v="2244"/>
        <n v="35740"/>
        <n v="70673"/>
        <n v="7106"/>
        <n v="24933"/>
        <n v="16097"/>
        <n v="11129"/>
        <n v="25206"/>
        <n v="351129"/>
        <n v="33986"/>
        <n v="12558"/>
        <n v="13147"/>
        <n v="8880"/>
        <n v="31555"/>
        <n v="10717"/>
        <n v="96467"/>
        <n v="14858"/>
        <n v="19560"/>
        <n v="12184"/>
        <n v="12304"/>
        <n v="15711"/>
        <n v="34596"/>
        <n v="23843"/>
        <n v="18264"/>
        <n v="62794"/>
        <n v="28207"/>
        <n v="23022"/>
        <n v="37380"/>
        <n v="437271"/>
        <n v="34528"/>
        <n v="7431"/>
        <n v="8989"/>
        <n v="93633"/>
        <n v="22444"/>
        <n v="77785"/>
        <n v="28245"/>
        <n v="22570"/>
        <n v="42724"/>
        <n v="31734"/>
        <n v="18410"/>
        <n v="127691"/>
        <n v="137145"/>
        <n v="6823"/>
        <n v="11864"/>
        <n v="43870"/>
        <n v="4007"/>
        <n v="32123"/>
        <n v="12077"/>
        <n v="96135"/>
        <n v="17057"/>
        <n v="213735"/>
        <n v="98736"/>
        <n v="25165"/>
        <n v="24193"/>
        <n v="86184"/>
        <n v="448290"/>
        <n v="21150"/>
        <n v="14754"/>
        <n v="27168"/>
        <n v="19081"/>
        <n v="22040"/>
        <n v="184930"/>
        <n v="74267"/>
        <n v="72397"/>
        <n v="444506"/>
        <n v="3989"/>
        <n v="102338"/>
        <n v="39599"/>
        <n v="7652"/>
        <n v="86443"/>
        <n v="2230"/>
        <n v="92070"/>
        <n v="71419"/>
        <n v="79329"/>
        <n v="30083"/>
      </sharedItems>
    </cacheField>
    <cacheField name="Men" numFmtId="0">
      <sharedItems containsSemiMixedTypes="0" containsString="0" containsNumber="1" containsInteger="1" minValue="42" maxValue="4945351"/>
    </cacheField>
    <cacheField name="Women" numFmtId="0">
      <sharedItems containsSemiMixedTypes="0" containsString="0" containsNumber="1" containsInteger="1" minValue="43" maxValue="5093037"/>
    </cacheField>
    <cacheField name="Hispanic" numFmtId="0">
      <sharedItems containsSemiMixedTypes="0" containsString="0" containsNumber="1" minValue="0" maxValue="95.3"/>
    </cacheField>
    <cacheField name="White" numFmtId="0">
      <sharedItems containsSemiMixedTypes="0" containsString="0" containsNumber="1" minValue="3.7" maxValue="99.8"/>
    </cacheField>
    <cacheField name="Black" numFmtId="0">
      <sharedItems containsSemiMixedTypes="0" containsString="0" containsNumber="1" minValue="0" maxValue="80.900000000000006"/>
    </cacheField>
    <cacheField name="Native" numFmtId="0">
      <sharedItems containsSemiMixedTypes="0" containsString="0" containsNumber="1" minValue="0" maxValue="87.4"/>
    </cacheField>
    <cacheField name="Income" numFmtId="0">
      <sharedItems containsSemiMixedTypes="0" containsString="0" containsNumber="1" containsInteger="1" minValue="19501" maxValue="123453"/>
    </cacheField>
    <cacheField name="Poverty" numFmtId="0">
      <sharedItems containsSemiMixedTypes="0" containsString="0" containsNumber="1" minValue="4" maxValue="42.7" count="220">
        <n v="12.9"/>
        <n v="13.4"/>
        <n v="26.7"/>
        <n v="25.9"/>
        <n v="13.7"/>
        <n v="26.1"/>
        <n v="20.100000000000001"/>
        <n v="20.2"/>
        <n v="19.3"/>
        <n v="31.4"/>
        <n v="22.6"/>
        <n v="16.100000000000001"/>
        <n v="36.4"/>
        <n v="25"/>
        <n v="20.399999999999999"/>
        <n v="21"/>
        <n v="16"/>
        <n v="8.3000000000000007"/>
        <n v="42.7"/>
        <n v="23"/>
        <n v="22.5"/>
        <n v="19.100000000000001"/>
        <n v="37.700000000000003"/>
        <n v="21.9"/>
        <n v="16.8"/>
        <n v="9.1"/>
        <n v="8.1999999999999993"/>
        <n v="25.2"/>
        <n v="7.2"/>
        <n v="12.7"/>
        <n v="18.100000000000001"/>
        <n v="8.1"/>
        <n v="5.3"/>
        <n v="11.9"/>
        <n v="6.6"/>
        <n v="10"/>
        <n v="12.1"/>
        <n v="11.3"/>
        <n v="33.299999999999997"/>
        <n v="27"/>
        <n v="10.199999999999999"/>
        <n v="23.8"/>
        <n v="14.6"/>
        <n v="9"/>
        <n v="4.4000000000000004"/>
        <n v="14.5"/>
        <n v="10.9"/>
        <n v="11.8"/>
        <n v="5.4"/>
        <n v="22.4"/>
        <n v="36.6"/>
        <n v="17.899999999999999"/>
        <n v="22.7"/>
        <n v="17"/>
        <n v="19.8"/>
        <n v="30.6"/>
        <n v="17.3"/>
        <n v="23.5"/>
        <n v="20.7"/>
        <n v="34.1"/>
        <n v="22.8"/>
        <n v="24.1"/>
        <n v="20"/>
        <n v="21.4"/>
        <n v="17.600000000000001"/>
        <n v="21.1"/>
        <n v="24.8"/>
        <n v="23.6"/>
        <n v="23.2"/>
        <n v="22.1"/>
        <n v="24.6"/>
        <n v="19"/>
        <n v="18.600000000000001"/>
        <n v="12.5"/>
        <n v="17.5"/>
        <n v="12.8"/>
        <n v="12.6"/>
        <n v="15"/>
        <n v="21.8"/>
        <n v="10.4"/>
        <n v="26.8"/>
        <n v="20.8"/>
        <n v="24"/>
        <n v="11.4"/>
        <n v="24.7"/>
        <n v="16.399999999999999"/>
        <n v="18.2"/>
        <n v="15.1"/>
        <n v="18"/>
        <n v="23.1"/>
        <n v="11.7"/>
        <n v="20.3"/>
        <n v="17.8"/>
        <n v="19.5"/>
        <n v="28.1"/>
        <n v="13.9"/>
        <n v="11.1"/>
        <n v="19.899999999999999"/>
        <n v="13.8"/>
        <n v="28.9"/>
        <n v="11.2"/>
        <n v="20.5"/>
        <n v="25.6"/>
        <n v="14.1"/>
        <n v="23.4"/>
        <n v="16.5"/>
        <n v="14.4"/>
        <n v="7.5"/>
        <n v="7"/>
        <n v="6.7"/>
        <n v="13"/>
        <n v="9.9"/>
        <n v="10.7"/>
        <n v="13.5"/>
        <n v="24.3"/>
        <n v="15.2"/>
        <n v="20.6"/>
        <n v="14"/>
        <n v="23.9"/>
        <n v="14.7"/>
        <n v="17.399999999999999"/>
        <n v="14.9"/>
        <n v="17.100000000000001"/>
        <n v="21.5"/>
        <n v="20.9"/>
        <n v="28.7"/>
        <n v="22.9"/>
        <n v="16.600000000000001"/>
        <n v="27.2"/>
        <n v="18.8"/>
        <n v="28.5"/>
        <n v="17.7"/>
        <n v="21.2"/>
        <n v="9.6999999999999993"/>
        <n v="11"/>
        <n v="21.6"/>
        <n v="18.7"/>
        <n v="13.6"/>
        <n v="35.700000000000003"/>
        <n v="27.6"/>
        <n v="17.2"/>
        <n v="10.8"/>
        <n v="15.8"/>
        <n v="18.3"/>
        <n v="34.200000000000003"/>
        <n v="15.6"/>
        <n v="14.2"/>
        <n v="8.6999999999999993"/>
        <n v="12"/>
        <n v="7.9"/>
        <n v="16.3"/>
        <n v="11.6"/>
        <n v="8.6"/>
        <n v="12.2"/>
        <n v="19.600000000000001"/>
        <n v="22.2"/>
        <n v="9.6"/>
        <n v="8"/>
        <n v="6"/>
        <n v="8.5"/>
        <n v="7.6"/>
        <n v="10.6"/>
        <n v="19.399999999999999"/>
        <n v="6.4"/>
        <n v="9.4"/>
        <n v="9.5"/>
        <n v="15.9"/>
        <n v="15.7"/>
        <n v="10.5"/>
        <n v="11.5"/>
        <n v="13.1"/>
        <n v="29.7"/>
        <n v="25.1"/>
        <n v="24.2"/>
        <n v="32.299999999999997"/>
        <n v="23.7"/>
        <n v="16.899999999999999"/>
        <n v="30.7"/>
        <n v="18.899999999999999"/>
        <n v="19.2"/>
        <n v="18.5"/>
        <n v="25.5"/>
        <n v="25.7"/>
        <n v="31.6"/>
        <n v="31.2"/>
        <n v="19.7"/>
        <n v="24.5"/>
        <n v="22.3"/>
        <n v="23.3"/>
        <n v="21.7"/>
        <n v="33.5"/>
        <n v="10.3"/>
        <n v="5.6"/>
        <n v="13.2"/>
        <n v="14.3"/>
        <n v="26.9"/>
        <n v="7.3"/>
        <n v="15.3"/>
        <n v="28.8"/>
        <n v="15.5"/>
        <n v="31.8"/>
        <n v="39"/>
        <n v="37.4"/>
        <n v="33.4"/>
        <n v="7.7"/>
        <n v="12.4"/>
        <n v="7.8"/>
        <n v="9.3000000000000007"/>
        <n v="15.4"/>
        <n v="9.1999999999999993"/>
        <n v="10.1"/>
        <n v="5.5"/>
        <n v="25.4"/>
        <n v="4"/>
        <n v="4.9000000000000004"/>
        <n v="5.2"/>
        <n v="28"/>
        <n v="4.2"/>
        <n v="14.8"/>
        <n v="22"/>
      </sharedItems>
    </cacheField>
    <cacheField name="Employed" numFmtId="0">
      <sharedItems containsSemiMixedTypes="0" containsString="0" containsNumber="1" containsInteger="1" minValue="64" maxValue="4635465"/>
    </cacheField>
    <cacheField name="SelfEmployed" numFmtId="0">
      <sharedItems containsSemiMixedTypes="0" containsString="0" containsNumber="1" minValue="0.5" maxValue="24.1"/>
    </cacheField>
    <cacheField name="FamilyWork" numFmtId="0">
      <sharedItems containsSemiMixedTypes="0" containsString="0" containsNumber="1" minValue="0" maxValue="8"/>
    </cacheField>
    <cacheField name="Unemployment" numFmtId="0">
      <sharedItems containsSemiMixedTypes="0" containsString="0" containsNumber="1" minValue="0" maxValue="2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tan Alharbi" refreshedDate="43304.690216550924" createdVersion="6" refreshedVersion="6" minRefreshableVersion="3" recordCount="550" xr:uid="{00000000-000A-0000-FFFF-FFFF18000000}">
  <cacheSource type="worksheet">
    <worksheetSource ref="A1:O551" sheet="StudyData%"/>
  </cacheSource>
  <cacheFields count="15">
    <cacheField name="State" numFmtId="0">
      <sharedItems count="28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Nebraska"/>
        <s v="Nevada"/>
        <s v="New Mexico"/>
        <s v="New York"/>
        <s v="North Carolina"/>
        <s v="North Dakota"/>
        <s v="Ohio"/>
        <s v="Oklahoma"/>
        <s v="Texas"/>
        <s v="Utah"/>
        <s v="Vermont"/>
        <s v="Virginia"/>
        <s v="Washington"/>
      </sharedItems>
    </cacheField>
    <cacheField name="County" numFmtId="0">
      <sharedItems count="455">
        <s v="Autauga"/>
        <s v="Baldwin"/>
        <s v="Barbour"/>
        <s v="Macon"/>
        <s v="Madison"/>
        <s v="Marengo"/>
        <s v="Marion"/>
        <s v="Marshall"/>
        <s v="Mobile"/>
        <s v="Monroe"/>
        <s v="Montgomery"/>
        <s v="Morgan"/>
        <s v="Perry"/>
        <s v="Pickens"/>
        <s v="Pike"/>
        <s v="Randolph"/>
        <s v="Russell"/>
        <s v="St. Clair"/>
        <s v="Shelby"/>
        <s v="Sumter"/>
        <s v="Talladega"/>
        <s v="Tallapoosa"/>
        <s v="Tuscaloosa"/>
        <s v="Walker"/>
        <s v="Washington"/>
        <s v="Wilcox"/>
        <s v="Winston"/>
        <s v="Aleutians East Borough"/>
        <s v="Aleutians West Census Area"/>
        <s v="Anchorage Municipality"/>
        <s v="Bethel Census Area"/>
        <s v="Bristol Bay Borough"/>
        <s v="Denali Borough"/>
        <s v="Dillingham Census Area"/>
        <s v="Fairbanks North Star Borough"/>
        <s v="Haines Borough"/>
        <s v="Hoonah-Angoon Census Area"/>
        <s v="Juneau City and Borough"/>
        <s v="Kenai Peninsula Borough"/>
        <s v="Ketchikan Gateway Borough"/>
        <s v="Kodiak Island Borough"/>
        <s v="Kusilvak Census Area"/>
        <s v="Lake and Peninsula Borough"/>
        <s v="Matanuska-Susitna Borough"/>
        <s v="Nome Census Area"/>
        <s v="North Slope Borough"/>
        <s v="Northwest Arctic Borough"/>
        <s v="Petersburg Borough"/>
        <s v="Prince of Wales-Hyder Census Area"/>
        <s v="Sitka City and Borough"/>
        <s v="Skagway Municipality"/>
        <s v="Southeast Fairbanks Census Area"/>
        <s v="Valdez-Cordova Census Area"/>
        <s v="Wrangell City and Borough"/>
        <s v="Yakutat City and Borough"/>
        <s v="Yukon-Koyukuk Census Area"/>
        <s v="Apache"/>
        <s v="Cochise"/>
        <s v="Coconino"/>
        <s v="Gila"/>
        <s v="Graham"/>
        <s v="Greenlee"/>
        <s v="La Paz"/>
        <s v="Maricopa"/>
        <s v="Mohave"/>
        <s v="Navajo"/>
        <s v="Pima"/>
        <s v="Pinal"/>
        <s v="Santa Cruz"/>
        <s v="Yavapai"/>
        <s v="Yuma"/>
        <s v="Phillips"/>
        <s v="Poinsett"/>
        <s v="Polk"/>
        <s v="Pope"/>
        <s v="Prairie"/>
        <s v="Pulaski"/>
        <s v="St. Francis"/>
        <s v="Saline"/>
        <s v="Scott"/>
        <s v="Searcy"/>
        <s v="Sebastian"/>
        <s v="Sevier"/>
        <s v="Sharp"/>
        <s v="Stone"/>
        <s v="Union"/>
        <s v="Van Buren"/>
        <s v="White"/>
        <s v="Woodruff"/>
        <s v="Yell"/>
        <s v="Alameda"/>
        <s v="Alpine"/>
        <s v="Amador"/>
        <s v="Butte"/>
        <s v="Calaveras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Shasta"/>
        <s v="Sierr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  <s v="Adams"/>
        <s v="Alamosa"/>
        <s v="Arapahoe"/>
        <s v="Archuleta"/>
        <s v="Baca"/>
        <s v="Bent"/>
        <s v="Boulder"/>
        <s v="Saguache"/>
        <s v="San Juan"/>
        <s v="San Miguel"/>
        <s v="Sedgwick"/>
        <s v="Summit"/>
        <s v="Teller"/>
        <s v="Weld"/>
        <s v="Fairfield"/>
        <s v="Hartford"/>
        <s v="Litchfield"/>
        <s v="Middlesex"/>
        <s v="New Haven"/>
        <s v="New London"/>
        <s v="Tolland"/>
        <s v="Windham"/>
        <s v="Kent"/>
        <s v="New Castle"/>
        <s v="Sussex"/>
        <s v="District of Columbia"/>
        <s v="Alachua"/>
        <s v="Baker"/>
        <s v="Bay"/>
        <s v="Bradford"/>
        <s v="Brevard"/>
        <s v="Broward"/>
        <s v="Calhoun"/>
        <s v="Seminole"/>
        <s v="Suwannee"/>
        <s v="Taylor"/>
        <s v="Volusia"/>
        <s v="Wakulla"/>
        <s v="Walton"/>
        <s v="Appling"/>
        <s v="Atkinson"/>
        <s v="Bacon"/>
        <s v="Banks"/>
        <s v="Webster"/>
        <s v="Wheeler"/>
        <s v="Whitfield"/>
        <s v="Wilkes"/>
        <s v="Wilkinson"/>
        <s v="Worth"/>
        <s v="Hawaii"/>
        <s v="Honolulu"/>
        <s v="Kalawao"/>
        <s v="Kauai"/>
        <s v="Maui"/>
        <s v="Kootenai"/>
        <s v="Latah"/>
        <s v="Lemhi"/>
        <s v="Lewis"/>
        <s v="Lincoln"/>
        <s v="Minidoka"/>
        <s v="Nez Perce"/>
        <s v="Oneida"/>
        <s v="Owyhee"/>
        <s v="Payette"/>
        <s v="Power"/>
        <s v="Shoshone"/>
        <s v="Teton"/>
        <s v="Twin Falls"/>
        <s v="Valley"/>
        <s v="Alexander"/>
        <s v="Rock Island"/>
        <s v="Sangamon"/>
        <s v="Schuyler"/>
        <s v="Stark"/>
        <s v="Stephenson"/>
        <s v="Tazewell"/>
        <s v="Vermilion"/>
        <s v="Wabash"/>
        <s v="Warren"/>
        <s v="Wayne"/>
        <s v="Whiteside"/>
        <s v="Will"/>
        <s v="Williamson"/>
        <s v="Winnebago"/>
        <s v="Woodford"/>
        <s v="Allen"/>
        <s v="Bartholomew"/>
        <s v="Benton"/>
        <s v="Blackford"/>
        <s v="Porter"/>
        <s v="Posey"/>
        <s v="Putnam"/>
        <s v="Ripley"/>
        <s v="Rush"/>
        <s v="St. Joseph"/>
        <s v="Spencer"/>
        <s v="Starke"/>
        <s v="Steuben"/>
        <s v="Sullivan"/>
        <s v="Switzerland"/>
        <s v="Tippecanoe"/>
        <s v="Tipton"/>
        <s v="Vanderburgh"/>
        <s v="Vermillion"/>
        <s v="Vigo"/>
        <s v="Warrick"/>
        <s v="Wells"/>
        <s v="Whitley"/>
        <s v="Pierce"/>
        <s v="Platte"/>
        <s v="Red Willow"/>
        <s v="Richardson"/>
        <s v="Rock"/>
        <s v="Sarpy"/>
        <s v="Saunders"/>
        <s v="Scotts Bluff"/>
        <s v="Seward"/>
        <s v="Sheridan"/>
        <s v="Sherman"/>
        <s v="Sioux"/>
        <s v="Stanton"/>
        <s v="Thayer"/>
        <s v="Thomas"/>
        <s v="Thurston"/>
        <s v="York"/>
        <s v="Churchill"/>
        <s v="Clark"/>
        <s v="Douglas"/>
        <s v="Elko"/>
        <s v="Esmeralda"/>
        <s v="Eureka"/>
        <s v="Lander"/>
        <s v="Lyon"/>
        <s v="Mineral"/>
        <s v="Nye"/>
        <s v="Pershing"/>
        <s v="Storey"/>
        <s v="Washoe"/>
        <s v="White Pine"/>
        <s v="Carson City"/>
        <s v="Santa Fe"/>
        <s v="Socorro"/>
        <s v="Taos"/>
        <s v="Torrance"/>
        <s v="Valencia"/>
        <s v="Albany"/>
        <s v="Allegany"/>
        <s v="Bronx"/>
        <s v="Broome"/>
        <s v="Cattaraugus"/>
        <s v="Cayuga"/>
        <s v="Chautauqua"/>
        <s v="Chemung"/>
        <s v="Northampton"/>
        <s v="Onslow"/>
        <s v="Orange"/>
        <s v="Pamlico"/>
        <s v="Pasquotank"/>
        <s v="Pender"/>
        <s v="Perquimans"/>
        <s v="Person"/>
        <s v="Pitt"/>
        <s v="Richmond"/>
        <s v="Robeson"/>
        <s v="Rockingham"/>
        <s v="Rowan"/>
        <s v="Rutherford"/>
        <s v="Sampson"/>
        <s v="Scotland"/>
        <s v="Stanly"/>
        <s v="Stokes"/>
        <s v="Surry"/>
        <s v="Swain"/>
        <s v="Transylvania"/>
        <s v="Tyrrell"/>
        <s v="Vance"/>
        <s v="Wake"/>
        <s v="Watauga"/>
        <s v="Wilson"/>
        <s v="Yadkin"/>
        <s v="Yancey"/>
        <s v="Barnes"/>
        <s v="Benson"/>
        <s v="Billings"/>
        <s v="Bottineau"/>
        <s v="Tuscarawas"/>
        <s v="Van Wert"/>
        <s v="Vinton"/>
        <s v="Williams"/>
        <s v="Wood"/>
        <s v="Wyandot"/>
        <s v="Adair"/>
        <s v="Alfalfa"/>
        <s v="Atoka"/>
        <s v="Beaver"/>
        <s v="Beckham"/>
        <s v="Blaine"/>
        <s v="Bryan"/>
        <s v="Caddo"/>
        <s v="Canadian"/>
        <s v="Carter"/>
        <s v="Cherokee"/>
        <s v="Choctaw"/>
        <s v="Cimarron"/>
        <s v="Cleveland"/>
        <s v="Rains"/>
        <s v="Randall"/>
        <s v="Reagan"/>
        <s v="Real"/>
        <s v="Red River"/>
        <s v="Reeves"/>
        <s v="Webb"/>
        <s v="Wharton"/>
        <s v="Wichita"/>
        <s v="Wilbarger"/>
        <s v="Willacy"/>
        <s v="Winkler"/>
        <s v="Wise"/>
        <s v="Yoakum"/>
        <s v="Young"/>
        <s v="Zapata"/>
        <s v="Zavala"/>
        <s v="Box Elder"/>
        <s v="Cache"/>
        <s v="Carbon"/>
        <s v="Daggett"/>
        <s v="Davis"/>
        <s v="Duchesne"/>
        <s v="Emery"/>
        <s v="Garfield"/>
        <s v="Grand"/>
        <s v="Iron"/>
        <s v="Juab"/>
        <s v="Kane"/>
        <s v="Millard"/>
        <s v="Piute"/>
        <s v="Rich"/>
        <s v="Salt Lake"/>
        <s v="Sanpete"/>
        <s v="Tooele"/>
        <s v="Uintah"/>
        <s v="Utah"/>
        <s v="Wasatch"/>
        <s v="Weber"/>
        <s v="Addison"/>
        <s v="Bennington"/>
        <s v="Caledonia"/>
        <s v="Chittenden"/>
        <s v="Essex"/>
        <s v="Franklin"/>
        <s v="Grand Isle"/>
        <s v="Lamoille"/>
        <s v="Orleans"/>
        <s v="Rutland"/>
        <s v="Windsor"/>
        <s v="Accomack"/>
        <s v="Albemarle"/>
        <s v="Alleghany"/>
        <s v="Amelia"/>
        <s v="Amherst"/>
        <s v="Appomattox"/>
        <s v="Arlington"/>
        <s v="Augusta"/>
        <s v="Bath"/>
        <s v="Bedford"/>
        <s v="Bland"/>
        <s v="Botetourt"/>
        <s v="Brunswick"/>
        <s v="Halifax"/>
        <s v="Hanover"/>
        <s v="Henrico"/>
        <s v="Henry"/>
        <s v="Highland"/>
        <s v="Isle of Wight"/>
        <s v="James City"/>
        <s v="King and Queen"/>
        <s v="King George"/>
        <s v="King William"/>
        <s v="Lancaster"/>
        <s v="Lee"/>
        <s v="Loudoun"/>
        <s v="Louisa"/>
        <s v="Lunenburg"/>
        <s v="Mathews"/>
        <s v="Mecklenburg"/>
        <s v="Nelson"/>
        <s v="New Kent"/>
        <s v="Northumberland"/>
        <s v="Nottoway"/>
        <s v="Page"/>
        <s v="Patrick"/>
        <s v="Pittsylvania"/>
        <s v="Powhatan"/>
        <s v="Prince Edward"/>
        <s v="Prince George"/>
        <s v="Prince William"/>
        <s v="Rappahannock"/>
        <s v="Roanoke"/>
        <s v="Rockbridge"/>
        <s v="Shenandoah"/>
        <s v="Smyth"/>
        <s v="Southampton"/>
        <s v="Spotsylvania"/>
        <s v="Stafford"/>
        <s v="Norton city"/>
        <s v="Petersburg city"/>
        <s v="Poquoson city"/>
        <s v="Portsmouth city"/>
        <s v="Radford city"/>
        <s v="Richmond city"/>
        <s v="Roanoke city"/>
        <s v="Salem city"/>
        <s v="Staunton city"/>
        <s v="Suffolk city"/>
        <s v="Virginia Beach city"/>
        <s v="Waynesboro city"/>
        <s v="Williamsburg city"/>
        <s v="Winchester city"/>
        <s v="Asotin"/>
        <s v="Chelan"/>
        <s v="Clallam"/>
        <s v="Columbia"/>
        <s v="Cowlitz"/>
        <s v="Ferry"/>
        <s v="Grant"/>
        <s v="Grays Harbor"/>
        <s v="Island"/>
        <s v="Jefferson"/>
      </sharedItems>
    </cacheField>
    <cacheField name="TotalPop" numFmtId="0">
      <sharedItems containsSemiMixedTypes="0" containsString="0" containsNumber="1" containsInteger="1" minValue="85" maxValue="10038388" count="548">
        <n v="55221"/>
        <n v="195121"/>
        <n v="26932"/>
        <n v="20018"/>
        <n v="346438"/>
        <n v="20306"/>
        <n v="30387"/>
        <n v="94318"/>
        <n v="414251"/>
        <n v="22217"/>
        <n v="228138"/>
        <n v="119786"/>
        <n v="10038"/>
        <n v="19856"/>
        <n v="33155"/>
        <n v="22648"/>
        <n v="58302"/>
        <n v="85864"/>
        <n v="203530"/>
        <n v="13341"/>
        <n v="81437"/>
        <n v="41153"/>
        <n v="200458"/>
        <n v="65923"/>
        <n v="16997"/>
        <n v="11235"/>
        <n v="24130"/>
        <n v="3304"/>
        <n v="5684"/>
        <n v="299107"/>
        <n v="17776"/>
        <n v="970"/>
        <n v="2060"/>
        <n v="4979"/>
        <n v="99705"/>
        <n v="2560"/>
        <n v="2128"/>
        <n v="32531"/>
        <n v="57221"/>
        <n v="13699"/>
        <n v="13973"/>
        <n v="7914"/>
        <n v="1474"/>
        <n v="96178"/>
        <n v="9854"/>
        <n v="9667"/>
        <n v="7732"/>
        <n v="3221"/>
        <n v="6376"/>
        <n v="8943"/>
        <n v="999"/>
        <n v="7029"/>
        <n v="9617"/>
        <n v="2387"/>
        <n v="643"/>
        <n v="5644"/>
        <n v="72124"/>
        <n v="129647"/>
        <n v="136701"/>
        <n v="53165"/>
        <n v="37407"/>
        <n v="9023"/>
        <n v="20335"/>
        <n v="4018143"/>
        <n v="203362"/>
        <n v="107656"/>
        <n v="998537"/>
        <n v="389772"/>
        <n v="47073"/>
        <n v="215996"/>
        <n v="202987"/>
        <n v="10300"/>
        <n v="20391"/>
        <n v="11087"/>
        <n v="24210"/>
        <n v="20364"/>
        <n v="62830"/>
        <n v="8402"/>
        <n v="390463"/>
        <n v="17695"/>
        <n v="27345"/>
        <n v="113833"/>
        <n v="10870"/>
        <n v="7965"/>
        <n v="127273"/>
        <n v="17268"/>
        <n v="17055"/>
        <n v="12512"/>
        <n v="40633"/>
        <n v="17002"/>
        <n v="216432"/>
        <n v="78660"/>
        <n v="6983"/>
        <n v="21835"/>
        <n v="1584983"/>
        <n v="1131"/>
        <n v="36995"/>
        <n v="222564"/>
        <n v="44767"/>
        <n v="21396"/>
        <n v="1096068"/>
        <n v="27788"/>
        <n v="182093"/>
        <n v="956749"/>
        <n v="28029"/>
        <n v="135034"/>
        <n v="178206"/>
        <n v="18373"/>
        <n v="865736"/>
        <n v="150998"/>
        <n v="64158"/>
        <n v="32645"/>
        <n v="10038388"/>
        <n v="153187"/>
        <n v="258349"/>
        <n v="17789"/>
        <n v="87544"/>
        <n v="269278"/>
        <n v="178942"/>
        <n v="3021"/>
        <n v="43895"/>
        <n v="425753"/>
        <n v="495078"/>
        <n v="527367"/>
        <n v="95247"/>
        <n v="63152"/>
        <n v="13373"/>
        <n v="454033"/>
        <n v="54079"/>
        <n v="840833"/>
        <n v="207320"/>
        <n v="73437"/>
        <n v="471206"/>
        <n v="16269"/>
        <n v="608310"/>
        <n v="12174"/>
        <n v="3701"/>
        <n v="5895"/>
        <n v="310032"/>
        <n v="6238"/>
        <n v="606"/>
        <n v="7676"/>
        <n v="2365"/>
        <n v="28940"/>
        <n v="23340"/>
        <n v="4795"/>
        <n v="270948"/>
        <n v="10185"/>
        <n v="939983"/>
        <n v="896943"/>
        <n v="186304"/>
        <n v="165165"/>
        <n v="862224"/>
        <n v="273185"/>
        <n v="151948"/>
        <n v="117470"/>
        <n v="169509"/>
        <n v="549643"/>
        <n v="207302"/>
        <n v="647484"/>
        <n v="254218"/>
        <n v="27135"/>
        <n v="175353"/>
        <n v="27223"/>
        <n v="553591"/>
        <n v="1843152"/>
        <n v="14615"/>
        <n v="437346"/>
        <n v="108501"/>
        <n v="43595"/>
        <n v="22685"/>
        <n v="15191"/>
        <n v="503719"/>
        <n v="31128"/>
        <n v="59487"/>
        <n v="24629"/>
        <n v="18417"/>
        <n v="8294"/>
        <n v="11222"/>
        <n v="3292"/>
        <n v="45795"/>
        <n v="18336"/>
        <n v="2720"/>
        <n v="7956"/>
        <n v="27791"/>
        <n v="103456"/>
        <n v="8972"/>
        <n v="9991"/>
        <n v="9386"/>
        <n v="21156"/>
        <n v="191482"/>
        <n v="984178"/>
        <n v="85"/>
        <n v="69691"/>
        <n v="160863"/>
        <n v="145046"/>
        <n v="38339"/>
        <n v="7790"/>
        <n v="3812"/>
        <n v="5260"/>
        <n v="37916"/>
        <n v="20279"/>
        <n v="39779"/>
        <n v="4245"/>
        <n v="11364"/>
        <n v="22700"/>
        <n v="7731"/>
        <n v="12571"/>
        <n v="10285"/>
        <n v="80004"/>
        <n v="9720"/>
        <n v="10025"/>
        <n v="67081"/>
        <n v="7364"/>
        <n v="147161"/>
        <n v="267029"/>
        <n v="24783"/>
        <n v="199016"/>
        <n v="7311"/>
        <n v="5198"/>
        <n v="22115"/>
        <n v="5859"/>
        <n v="46625"/>
        <n v="135697"/>
        <n v="17551"/>
        <n v="80368"/>
        <n v="11652"/>
        <n v="17701"/>
        <n v="14457"/>
        <n v="16555"/>
        <n v="14464"/>
        <n v="57525"/>
        <n v="683995"/>
        <n v="67121"/>
        <n v="290439"/>
        <n v="39106"/>
        <n v="34642"/>
        <n v="363453"/>
        <n v="79488"/>
        <n v="8752"/>
        <n v="12476"/>
        <n v="19414"/>
        <n v="12687"/>
        <n v="166570"/>
        <n v="25567"/>
        <n v="13047"/>
        <n v="37650"/>
        <n v="25596"/>
        <n v="28612"/>
        <n v="16991"/>
        <n v="267246"/>
        <n v="23783"/>
        <n v="44441"/>
        <n v="20856"/>
        <n v="23117"/>
        <n v="34267"/>
        <n v="21111"/>
        <n v="10500"/>
        <n v="180952"/>
        <n v="15573"/>
        <n v="7299"/>
        <n v="181305"/>
        <n v="15860"/>
        <n v="108268"/>
        <n v="32358"/>
        <n v="8367"/>
        <n v="60995"/>
        <n v="27930"/>
        <n v="67866"/>
        <n v="27796"/>
        <n v="24388"/>
        <n v="33330"/>
        <n v="7184"/>
        <n v="32642"/>
        <n v="5271"/>
        <n v="10946"/>
        <n v="8201"/>
        <n v="1401"/>
        <n v="14360"/>
        <n v="169192"/>
        <n v="20913"/>
        <n v="36684"/>
        <n v="16998"/>
        <n v="5294"/>
        <n v="3107"/>
        <n v="1249"/>
        <n v="6081"/>
        <n v="5182"/>
        <n v="675"/>
        <n v="6946"/>
        <n v="4254"/>
        <n v="20257"/>
        <n v="9425"/>
        <n v="3697"/>
        <n v="847"/>
        <n v="13825"/>
        <n v="24252"/>
        <n v="2035572"/>
        <n v="47259"/>
        <n v="51562"/>
        <n v="1141"/>
        <n v="1669"/>
        <n v="17067"/>
        <n v="5946"/>
        <n v="5194"/>
        <n v="51657"/>
        <n v="4566"/>
        <n v="42625"/>
        <n v="6722"/>
        <n v="3929"/>
        <n v="435019"/>
        <n v="9974"/>
        <n v="54482"/>
        <n v="125133"/>
        <n v="28668"/>
        <n v="147108"/>
        <n v="11615"/>
        <n v="17494"/>
        <n v="32943"/>
        <n v="15853"/>
        <n v="4339"/>
        <n v="76297"/>
        <n v="307463"/>
        <n v="48070"/>
        <n v="1428357"/>
        <n v="198093"/>
        <n v="78962"/>
        <n v="79173"/>
        <n v="132646"/>
        <n v="88267"/>
        <n v="21011"/>
        <n v="183753"/>
        <n v="138644"/>
        <n v="12982"/>
        <n v="40018"/>
        <n v="55166"/>
        <n v="13498"/>
        <n v="39262"/>
        <n v="173798"/>
        <n v="20327"/>
        <n v="142370"/>
        <n v="46046"/>
        <n v="134871"/>
        <n v="92300"/>
        <n v="138361"/>
        <n v="66865"/>
        <n v="63873"/>
        <n v="35932"/>
        <n v="60586"/>
        <n v="46661"/>
        <n v="73170"/>
        <n v="14163"/>
        <n v="32928"/>
        <n v="4152"/>
        <n v="213422"/>
        <n v="44829"/>
        <n v="976019"/>
        <n v="20468"/>
        <n v="12668"/>
        <n v="52240"/>
        <n v="124355"/>
        <n v="68946"/>
        <n v="81581"/>
        <n v="37971"/>
        <n v="17604"/>
        <n v="2341"/>
        <n v="11097"/>
        <n v="6794"/>
        <n v="969"/>
        <n v="6634"/>
        <n v="92697"/>
        <n v="53470"/>
        <n v="28576"/>
        <n v="13234"/>
        <n v="219916"/>
        <n v="61351"/>
        <n v="115371"/>
        <n v="37386"/>
        <n v="128885"/>
        <n v="22467"/>
        <n v="22236"/>
        <n v="5755"/>
        <n v="13906"/>
        <n v="5530"/>
        <n v="23300"/>
        <n v="9810"/>
        <n v="44003"/>
        <n v="29495"/>
        <n v="126193"/>
        <n v="48442"/>
        <n v="48097"/>
        <n v="15120"/>
        <n v="268614"/>
        <n v="11037"/>
        <n v="126782"/>
        <n v="3598"/>
        <n v="3356"/>
        <n v="12567"/>
        <n v="14179"/>
        <n v="263251"/>
        <n v="41264"/>
        <n v="5618"/>
        <n v="131957"/>
        <n v="13158"/>
        <n v="22002"/>
        <n v="473592"/>
        <n v="45509"/>
        <n v="7576"/>
        <n v="61243"/>
        <n v="42712"/>
        <n v="8213"/>
        <n v="18329"/>
        <n v="14308"/>
        <n v="12060"/>
        <n v="6461"/>
        <n v="50991"/>
        <n v="117449"/>
        <n v="20927"/>
        <n v="776"/>
        <n v="323374"/>
        <n v="19817"/>
        <n v="10728"/>
        <n v="5069"/>
        <n v="9388"/>
        <n v="47139"/>
        <n v="10400"/>
        <n v="7202"/>
        <n v="12582"/>
        <n v="10276"/>
        <n v="1865"/>
        <n v="2292"/>
        <n v="1078958"/>
        <n v="15152"/>
        <n v="28261"/>
        <n v="20871"/>
        <n v="38521"/>
        <n v="60893"/>
        <n v="35721"/>
        <n v="551957"/>
        <n v="26661"/>
        <n v="148244"/>
        <n v="2722"/>
        <n v="238682"/>
        <n v="36943"/>
        <n v="36589"/>
        <n v="31012"/>
        <n v="159711"/>
        <n v="6207"/>
        <n v="48418"/>
        <n v="6952"/>
        <n v="25027"/>
        <n v="28929"/>
        <n v="27146"/>
        <n v="60530"/>
        <n v="59132"/>
        <n v="43858"/>
        <n v="56150"/>
        <n v="33115"/>
        <n v="103108"/>
        <n v="16066"/>
        <n v="12777"/>
        <n v="32148"/>
        <n v="15208"/>
        <n v="223945"/>
        <n v="74053"/>
        <n v="4583"/>
        <n v="76463"/>
        <n v="6662"/>
        <n v="16930"/>
        <n v="35506"/>
        <n v="101340"/>
        <n v="318864"/>
        <n v="52580"/>
        <n v="2244"/>
        <n v="35740"/>
        <n v="70673"/>
        <n v="7106"/>
        <n v="24933"/>
        <n v="16097"/>
        <n v="11129"/>
        <n v="25206"/>
        <n v="351129"/>
        <n v="33986"/>
        <n v="12558"/>
        <n v="13147"/>
        <n v="8880"/>
        <n v="31555"/>
        <n v="10717"/>
        <n v="96467"/>
        <n v="14858"/>
        <n v="19560"/>
        <n v="12184"/>
        <n v="12304"/>
        <n v="15711"/>
        <n v="34596"/>
        <n v="23843"/>
        <n v="18264"/>
        <n v="62794"/>
        <n v="28207"/>
        <n v="23022"/>
        <n v="37380"/>
        <n v="437271"/>
        <n v="34528"/>
        <n v="7431"/>
        <n v="8989"/>
        <n v="93633"/>
        <n v="22444"/>
        <n v="77785"/>
        <n v="28245"/>
        <n v="22570"/>
        <n v="42724"/>
        <n v="31734"/>
        <n v="18410"/>
        <n v="127691"/>
        <n v="137145"/>
        <n v="6823"/>
        <n v="11864"/>
        <n v="43870"/>
        <n v="4007"/>
        <n v="32123"/>
        <n v="12077"/>
        <n v="96135"/>
        <n v="17057"/>
        <n v="213735"/>
        <n v="98736"/>
        <n v="25165"/>
        <n v="24193"/>
        <n v="86184"/>
        <n v="448290"/>
        <n v="21150"/>
        <n v="14754"/>
        <n v="27168"/>
        <n v="19081"/>
        <n v="22040"/>
        <n v="184930"/>
        <n v="74267"/>
        <n v="72397"/>
        <n v="444506"/>
        <n v="3989"/>
        <n v="102338"/>
        <n v="39599"/>
        <n v="7652"/>
        <n v="86443"/>
        <n v="2230"/>
        <n v="92070"/>
        <n v="71419"/>
        <n v="79329"/>
        <n v="30083"/>
      </sharedItems>
    </cacheField>
    <cacheField name="Men" numFmtId="0">
      <sharedItems containsSemiMixedTypes="0" containsString="0" containsNumber="1" containsInteger="1" minValue="42" maxValue="4945351"/>
    </cacheField>
    <cacheField name="Women" numFmtId="0">
      <sharedItems containsSemiMixedTypes="0" containsString="0" containsNumber="1" containsInteger="1" minValue="43" maxValue="5093037"/>
    </cacheField>
    <cacheField name="Hispanic" numFmtId="0">
      <sharedItems containsSemiMixedTypes="0" containsString="0" containsNumber="1" minValue="0" maxValue="95.3"/>
    </cacheField>
    <cacheField name="White" numFmtId="0">
      <sharedItems containsSemiMixedTypes="0" containsString="0" containsNumber="1" minValue="3.7" maxValue="99.8" count="358">
        <n v="75.8"/>
        <n v="83.1"/>
        <n v="46.2"/>
        <n v="16.100000000000001"/>
        <n v="65.599999999999994"/>
        <n v="45.8"/>
        <n v="91.8"/>
        <n v="82.7"/>
        <n v="58.1"/>
        <n v="54.8"/>
        <n v="36.9"/>
        <n v="76.8"/>
        <n v="30"/>
        <n v="55.2"/>
        <n v="57.1"/>
        <n v="75.2"/>
        <n v="49.8"/>
        <n v="86.3"/>
        <n v="78.8"/>
        <n v="24.8"/>
        <n v="63.7"/>
        <n v="69"/>
        <n v="63.5"/>
        <n v="89.6"/>
        <n v="65.2"/>
        <n v="27.4"/>
        <n v="94.3"/>
        <n v="15"/>
        <n v="27.8"/>
        <n v="60.3"/>
        <n v="11.3"/>
        <n v="53.4"/>
        <n v="84.7"/>
        <n v="17.7"/>
        <n v="71.900000000000006"/>
        <n v="79.599999999999994"/>
        <n v="49.3"/>
        <n v="66"/>
        <n v="81.7"/>
        <n v="65"/>
        <n v="51.4"/>
        <n v="4.5"/>
        <n v="21"/>
        <n v="80.8"/>
        <n v="16.5"/>
        <n v="32.200000000000003"/>
        <n v="11.8"/>
        <n v="68.599999999999994"/>
        <n v="46"/>
        <n v="62.7"/>
        <n v="75.3"/>
        <n v="76.7"/>
        <n v="70.099999999999994"/>
        <n v="68.5"/>
        <n v="39.299999999999997"/>
        <n v="21.8"/>
        <n v="19.3"/>
        <n v="56.7"/>
        <n v="54.7"/>
        <n v="51.7"/>
        <n v="47.2"/>
        <n v="59.9"/>
        <n v="57.3"/>
        <n v="78.2"/>
        <n v="42.6"/>
        <n v="53.7"/>
        <n v="58"/>
        <n v="15.6"/>
        <n v="81.099999999999994"/>
        <n v="33.5"/>
        <n v="92.7"/>
        <n v="35.200000000000003"/>
        <n v="87.7"/>
        <n v="87.9"/>
        <n v="88.7"/>
        <n v="85.5"/>
        <n v="85.4"/>
        <n v="54.2"/>
        <n v="95.5"/>
        <n v="41.2"/>
        <n v="87.1"/>
        <n v="84.4"/>
        <n v="94.1"/>
        <n v="71.400000000000006"/>
        <n v="59.3"/>
        <n v="94"/>
        <n v="95.3"/>
        <n v="61.5"/>
        <n v="93.6"/>
        <n v="72.5"/>
        <n v="88.6"/>
        <n v="69.5"/>
        <n v="76"/>
        <n v="33"/>
        <n v="64.099999999999994"/>
        <n v="79.7"/>
        <n v="73.8"/>
        <n v="82.5"/>
        <n v="37.5"/>
        <n v="63.3"/>
        <n v="79"/>
        <n v="31.2"/>
        <n v="75.7"/>
        <n v="12.6"/>
        <n v="64.8"/>
        <n v="36.6"/>
        <n v="34.1"/>
        <n v="72.599999999999994"/>
        <n v="65.900000000000006"/>
        <n v="26.9"/>
        <n v="36.299999999999997"/>
        <n v="72"/>
        <n v="66.7"/>
        <n v="58.3"/>
        <n v="81.2"/>
        <n v="88"/>
        <n v="78"/>
        <n v="39.799999999999997"/>
        <n v="64.7"/>
        <n v="44.7"/>
        <n v="48.4"/>
        <n v="83"/>
        <n v="30.7"/>
        <n v="81.400000000000006"/>
        <n v="47"/>
        <n v="48.3"/>
        <n v="56.8"/>
        <n v="52.1"/>
        <n v="62.2"/>
        <n v="77.2"/>
        <n v="86.5"/>
        <n v="55.8"/>
        <n v="78.5"/>
        <n v="56.9"/>
        <n v="87.4"/>
        <n v="80.099999999999994"/>
        <n v="81"/>
        <n v="88.3"/>
        <n v="66.900000000000006"/>
        <n v="63.9"/>
        <n v="90.2"/>
        <n v="84.9"/>
        <n v="65.400000000000006"/>
        <n v="84.1"/>
        <n v="59.8"/>
        <n v="74.8"/>
        <n v="35.6"/>
        <n v="82"/>
        <n v="77.900000000000006"/>
        <n v="74.400000000000006"/>
        <n v="76.099999999999994"/>
        <n v="40.4"/>
        <n v="77"/>
        <n v="64"/>
        <n v="75.400000000000006"/>
        <n v="72.3"/>
        <n v="70.2"/>
        <n v="73.900000000000006"/>
        <n v="84.3"/>
        <n v="77.400000000000006"/>
        <n v="69.599999999999994"/>
        <n v="74.5"/>
        <n v="49.5"/>
        <n v="53.6"/>
        <n v="88.4"/>
        <n v="43.2"/>
        <n v="56.5"/>
        <n v="92.6"/>
        <n v="60.5"/>
        <n v="58.7"/>
        <n v="67.5"/>
        <n v="30.8"/>
        <n v="19.5"/>
        <n v="37.6"/>
        <n v="30.1"/>
        <n v="31.4"/>
        <n v="91.3"/>
        <n v="89.9"/>
        <n v="93.7"/>
        <n v="87.2"/>
        <n v="89.8"/>
        <n v="94.4"/>
        <n v="92.4"/>
        <n v="97"/>
        <n v="60.9"/>
        <n v="62.5"/>
        <n v="81.3"/>
        <n v="97.2"/>
        <n v="97.6"/>
        <n v="96.7"/>
        <n v="91.7"/>
        <n v="79.400000000000006"/>
        <n v="85.7"/>
        <n v="96.2"/>
        <n v="85"/>
        <n v="90.7"/>
        <n v="71.099999999999994"/>
        <n v="95.9"/>
        <n v="92.9"/>
        <n v="96.1"/>
        <n v="99.1"/>
        <n v="84.5"/>
        <n v="96.4"/>
        <n v="94.9"/>
        <n v="91.9"/>
        <n v="94.5"/>
        <n v="96.5"/>
        <n v="92.8"/>
        <n v="95.4"/>
        <n v="94.6"/>
        <n v="92.3"/>
        <n v="96.6"/>
        <n v="78.400000000000006"/>
        <n v="95.7"/>
        <n v="96.3"/>
        <n v="84.6"/>
        <n v="86.1"/>
        <n v="94.7"/>
        <n v="96.9"/>
        <n v="93.3"/>
        <n v="88.8"/>
        <n v="90.3"/>
        <n v="92.5"/>
        <n v="73.099999999999994"/>
        <n v="82.6"/>
        <n v="95.8"/>
        <n v="82.9"/>
        <n v="96"/>
        <n v="38.5"/>
        <n v="96.8"/>
        <n v="90.5"/>
        <n v="99.8"/>
        <n v="92"/>
        <n v="74.599999999999994"/>
        <n v="67.599999999999994"/>
        <n v="79.099999999999994"/>
        <n v="95.1"/>
        <n v="66.400000000000006"/>
        <n v="84.2"/>
        <n v="62.3"/>
        <n v="77.8"/>
        <n v="66.8"/>
        <n v="64.5"/>
        <n v="74.099999999999994"/>
        <n v="68.8"/>
        <n v="41"/>
        <n v="19"/>
        <n v="39.1"/>
        <n v="35.9"/>
        <n v="53.9"/>
        <n v="54.1"/>
        <n v="34.700000000000003"/>
        <n v="74.2"/>
        <n v="94.8"/>
        <n v="10.3"/>
        <n v="91.2"/>
        <n v="88.2"/>
        <n v="86.6"/>
        <n v="38.6"/>
        <n v="67.3"/>
        <n v="69.8"/>
        <n v="54.9"/>
        <n v="71.599999999999994"/>
        <n v="56.1"/>
        <n v="88.1"/>
        <n v="80.3"/>
        <n v="57.9"/>
        <n v="26.6"/>
        <n v="73"/>
        <n v="73.2"/>
        <n v="83.9"/>
        <n v="52.4"/>
        <n v="44.8"/>
        <n v="81.599999999999994"/>
        <n v="91.5"/>
        <n v="89.2"/>
        <n v="56.2"/>
        <n v="73.5"/>
        <n v="61.1"/>
        <n v="38.200000000000003"/>
        <n v="45.1"/>
        <n v="92.1"/>
        <n v="54.6"/>
        <n v="93"/>
        <n v="42.1"/>
        <n v="95.2"/>
        <n v="87.8"/>
        <n v="94.2"/>
        <n v="89"/>
        <n v="41.8"/>
        <n v="72.2"/>
        <n v="74.900000000000006"/>
        <n v="58.2"/>
        <n v="75"/>
        <n v="30.9"/>
        <n v="79.5"/>
        <n v="20.100000000000001"/>
        <n v="3.7"/>
        <n v="46.1"/>
        <n v="67.099999999999994"/>
        <n v="10.4"/>
        <n v="62.1"/>
        <n v="39.5"/>
        <n v="83.7"/>
        <n v="35.5"/>
        <n v="79.2"/>
        <n v="6.4"/>
        <n v="88.9"/>
        <n v="87.6"/>
        <n v="83.4"/>
        <n v="85.8"/>
        <n v="93.2"/>
        <n v="72.8"/>
        <n v="86.4"/>
        <n v="82.2"/>
        <n v="85.2"/>
        <n v="95"/>
        <n v="90"/>
        <n v="75.599999999999994"/>
        <n v="63"/>
        <n v="93.1"/>
        <n v="40.700000000000003"/>
        <n v="55.4"/>
        <n v="70.599999999999994"/>
        <n v="99.5"/>
        <n v="70.7"/>
        <n v="76.5"/>
        <n v="65.8"/>
        <n v="74"/>
        <n v="60"/>
        <n v="85.3"/>
        <n v="86.2"/>
        <n v="59.7"/>
        <n v="78.099999999999994"/>
        <n v="79.8"/>
        <n v="55.1"/>
        <n v="56.4"/>
        <n v="46.3"/>
        <n v="91"/>
        <n v="89.5"/>
        <n v="61.3"/>
        <n v="87"/>
        <n v="89.1"/>
        <n v="52"/>
        <n v="83.5"/>
        <n v="39.9"/>
        <n v="60.7"/>
        <n v="50.2"/>
        <n v="63.1"/>
        <n v="67.900000000000006"/>
        <n v="36.200000000000003"/>
        <n v="91.6"/>
        <n v="83.8"/>
        <n v="88.5"/>
        <n v="66.099999999999994"/>
        <n v="42.3"/>
        <n v="56"/>
        <n v="80.900000000000006"/>
      </sharedItems>
    </cacheField>
    <cacheField name="Black" numFmtId="0">
      <sharedItems containsSemiMixedTypes="0" containsString="0" containsNumber="1" minValue="0" maxValue="80.900000000000006"/>
    </cacheField>
    <cacheField name="Native" numFmtId="0">
      <sharedItems containsSemiMixedTypes="0" containsString="0" containsNumber="1" minValue="0" maxValue="87.4"/>
    </cacheField>
    <cacheField name="Income" numFmtId="0">
      <sharedItems containsSemiMixedTypes="0" containsString="0" containsNumber="1" containsInteger="1" minValue="19501" maxValue="123453"/>
    </cacheField>
    <cacheField name="Poverty" numFmtId="0">
      <sharedItems containsSemiMixedTypes="0" containsString="0" containsNumber="1" minValue="4" maxValue="42.7" count="220">
        <n v="12.9"/>
        <n v="13.4"/>
        <n v="26.7"/>
        <n v="25.9"/>
        <n v="13.7"/>
        <n v="26.1"/>
        <n v="20.100000000000001"/>
        <n v="20.2"/>
        <n v="19.3"/>
        <n v="31.4"/>
        <n v="22.6"/>
        <n v="16.100000000000001"/>
        <n v="36.4"/>
        <n v="25"/>
        <n v="20.399999999999999"/>
        <n v="21"/>
        <n v="16"/>
        <n v="8.3000000000000007"/>
        <n v="42.7"/>
        <n v="23"/>
        <n v="22.5"/>
        <n v="19.100000000000001"/>
        <n v="37.700000000000003"/>
        <n v="21.9"/>
        <n v="16.8"/>
        <n v="9.1"/>
        <n v="8.1999999999999993"/>
        <n v="25.2"/>
        <n v="7.2"/>
        <n v="12.7"/>
        <n v="18.100000000000001"/>
        <n v="8.1"/>
        <n v="5.3"/>
        <n v="11.9"/>
        <n v="6.6"/>
        <n v="10"/>
        <n v="12.1"/>
        <n v="11.3"/>
        <n v="33.299999999999997"/>
        <n v="27"/>
        <n v="10.199999999999999"/>
        <n v="23.8"/>
        <n v="14.6"/>
        <n v="9"/>
        <n v="4.4000000000000004"/>
        <n v="14.5"/>
        <n v="10.9"/>
        <n v="11.8"/>
        <n v="5.4"/>
        <n v="22.4"/>
        <n v="36.6"/>
        <n v="17.899999999999999"/>
        <n v="22.7"/>
        <n v="17"/>
        <n v="19.8"/>
        <n v="30.6"/>
        <n v="17.3"/>
        <n v="23.5"/>
        <n v="20.7"/>
        <n v="34.1"/>
        <n v="22.8"/>
        <n v="24.1"/>
        <n v="20"/>
        <n v="21.4"/>
        <n v="17.600000000000001"/>
        <n v="21.1"/>
        <n v="24.8"/>
        <n v="23.6"/>
        <n v="23.2"/>
        <n v="22.1"/>
        <n v="24.6"/>
        <n v="19"/>
        <n v="18.600000000000001"/>
        <n v="12.5"/>
        <n v="17.5"/>
        <n v="12.8"/>
        <n v="12.6"/>
        <n v="15"/>
        <n v="21.8"/>
        <n v="10.4"/>
        <n v="26.8"/>
        <n v="20.8"/>
        <n v="24"/>
        <n v="11.4"/>
        <n v="24.7"/>
        <n v="16.399999999999999"/>
        <n v="18.2"/>
        <n v="15.1"/>
        <n v="18"/>
        <n v="23.1"/>
        <n v="11.7"/>
        <n v="20.3"/>
        <n v="17.8"/>
        <n v="19.5"/>
        <n v="28.1"/>
        <n v="13.9"/>
        <n v="11.1"/>
        <n v="19.899999999999999"/>
        <n v="13.8"/>
        <n v="28.9"/>
        <n v="11.2"/>
        <n v="20.5"/>
        <n v="25.6"/>
        <n v="14.1"/>
        <n v="23.4"/>
        <n v="16.5"/>
        <n v="14.4"/>
        <n v="7.5"/>
        <n v="7"/>
        <n v="6.7"/>
        <n v="13"/>
        <n v="9.9"/>
        <n v="10.7"/>
        <n v="13.5"/>
        <n v="24.3"/>
        <n v="15.2"/>
        <n v="20.6"/>
        <n v="14"/>
        <n v="23.9"/>
        <n v="14.7"/>
        <n v="17.399999999999999"/>
        <n v="14.9"/>
        <n v="17.100000000000001"/>
        <n v="21.5"/>
        <n v="20.9"/>
        <n v="28.7"/>
        <n v="22.9"/>
        <n v="16.600000000000001"/>
        <n v="27.2"/>
        <n v="18.8"/>
        <n v="28.5"/>
        <n v="17.7"/>
        <n v="21.2"/>
        <n v="9.6999999999999993"/>
        <n v="11"/>
        <n v="21.6"/>
        <n v="18.7"/>
        <n v="13.6"/>
        <n v="35.700000000000003"/>
        <n v="27.6"/>
        <n v="17.2"/>
        <n v="10.8"/>
        <n v="15.8"/>
        <n v="18.3"/>
        <n v="34.200000000000003"/>
        <n v="15.6"/>
        <n v="14.2"/>
        <n v="8.6999999999999993"/>
        <n v="12"/>
        <n v="7.9"/>
        <n v="16.3"/>
        <n v="11.6"/>
        <n v="8.6"/>
        <n v="12.2"/>
        <n v="19.600000000000001"/>
        <n v="22.2"/>
        <n v="9.6"/>
        <n v="8"/>
        <n v="6"/>
        <n v="8.5"/>
        <n v="7.6"/>
        <n v="10.6"/>
        <n v="19.399999999999999"/>
        <n v="6.4"/>
        <n v="9.4"/>
        <n v="9.5"/>
        <n v="15.9"/>
        <n v="15.7"/>
        <n v="10.5"/>
        <n v="11.5"/>
        <n v="13.1"/>
        <n v="29.7"/>
        <n v="25.1"/>
        <n v="24.2"/>
        <n v="32.299999999999997"/>
        <n v="23.7"/>
        <n v="16.899999999999999"/>
        <n v="30.7"/>
        <n v="18.899999999999999"/>
        <n v="19.2"/>
        <n v="18.5"/>
        <n v="25.5"/>
        <n v="25.7"/>
        <n v="31.6"/>
        <n v="31.2"/>
        <n v="19.7"/>
        <n v="24.5"/>
        <n v="22.3"/>
        <n v="23.3"/>
        <n v="21.7"/>
        <n v="33.5"/>
        <n v="10.3"/>
        <n v="5.6"/>
        <n v="13.2"/>
        <n v="14.3"/>
        <n v="26.9"/>
        <n v="7.3"/>
        <n v="15.3"/>
        <n v="28.8"/>
        <n v="15.5"/>
        <n v="31.8"/>
        <n v="39"/>
        <n v="37.4"/>
        <n v="33.4"/>
        <n v="7.7"/>
        <n v="12.4"/>
        <n v="7.8"/>
        <n v="9.3000000000000007"/>
        <n v="15.4"/>
        <n v="9.1999999999999993"/>
        <n v="10.1"/>
        <n v="5.5"/>
        <n v="25.4"/>
        <n v="4"/>
        <n v="4.9000000000000004"/>
        <n v="5.2"/>
        <n v="28"/>
        <n v="4.2"/>
        <n v="14.8"/>
        <n v="22"/>
      </sharedItems>
    </cacheField>
    <cacheField name="Employed" numFmtId="0">
      <sharedItems containsSemiMixedTypes="0" containsString="0" containsNumber="1" containsInteger="1" minValue="64" maxValue="4635465"/>
    </cacheField>
    <cacheField name="SelfEmployed" numFmtId="0">
      <sharedItems containsSemiMixedTypes="0" containsString="0" containsNumber="1" minValue="0.5" maxValue="24.1"/>
    </cacheField>
    <cacheField name="FamilyWork" numFmtId="0">
      <sharedItems containsSemiMixedTypes="0" containsString="0" containsNumber="1" minValue="0" maxValue="8"/>
    </cacheField>
    <cacheField name="Unemployment" numFmtId="0">
      <sharedItems containsSemiMixedTypes="0" containsString="0" containsNumber="1" minValue="0" maxValue="2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tan Alharbi" refreshedDate="43304.751858796299" createdVersion="6" refreshedVersion="6" minRefreshableVersion="3" recordCount="550" xr:uid="{00000000-000A-0000-FFFF-FFFF19000000}">
  <cacheSource type="worksheet">
    <worksheetSource ref="R1:AF551" sheet="StudyData%"/>
  </cacheSource>
  <cacheFields count="15">
    <cacheField name="State" numFmtId="0">
      <sharedItems count="28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Nebraska"/>
        <s v="Nevada"/>
        <s v="New Mexico"/>
        <s v="New York"/>
        <s v="North Carolina"/>
        <s v="North Dakota"/>
        <s v="Ohio"/>
        <s v="Oklahoma"/>
        <s v="Texas"/>
        <s v="Utah"/>
        <s v="Vermont"/>
        <s v="Virginia"/>
        <s v="Washington"/>
      </sharedItems>
    </cacheField>
    <cacheField name="County" numFmtId="0">
      <sharedItems/>
    </cacheField>
    <cacheField name="TotalPop" numFmtId="0">
      <sharedItems containsSemiMixedTypes="0" containsString="0" containsNumber="1" containsInteger="1" minValue="85" maxValue="10038388"/>
    </cacheField>
    <cacheField name="Men" numFmtId="164">
      <sharedItems containsSemiMixedTypes="0" containsString="0" containsNumber="1" minValue="0.40578986773146991" maxValue="0.6863443596268024"/>
    </cacheField>
    <cacheField name="Women" numFmtId="164">
      <sharedItems containsSemiMixedTypes="0" containsString="0" containsNumber="1" minValue="0.31365564037319765" maxValue="0.59421013226853003"/>
    </cacheField>
    <cacheField name="Hispanic" numFmtId="164">
      <sharedItems containsSemiMixedTypes="0" containsString="0" containsNumber="1" minValue="0" maxValue="0.95299999999999996"/>
    </cacheField>
    <cacheField name="White" numFmtId="164">
      <sharedItems containsSemiMixedTypes="0" containsString="0" containsNumber="1" minValue="3.7000000000000005E-2" maxValue="0.998"/>
    </cacheField>
    <cacheField name="Black" numFmtId="164">
      <sharedItems containsSemiMixedTypes="0" containsString="0" containsNumber="1" minValue="0" maxValue="0.80900000000000005"/>
    </cacheField>
    <cacheField name="Native" numFmtId="164">
      <sharedItems containsSemiMixedTypes="0" containsString="0" containsNumber="1" minValue="0" maxValue="0.87400000000000011"/>
    </cacheField>
    <cacheField name="Poverty" numFmtId="164">
      <sharedItems containsSemiMixedTypes="0" containsString="0" containsNumber="1" minValue="0.04" maxValue="0.42700000000000005"/>
    </cacheField>
    <cacheField name="Employed" numFmtId="164">
      <sharedItems containsSemiMixedTypes="0" containsString="0" containsNumber="1" minValue="0.16830065359477125" maxValue="0.76240920096852305"/>
    </cacheField>
    <cacheField name="SelfEmployed" numFmtId="164">
      <sharedItems containsSemiMixedTypes="0" containsString="0" containsNumber="1" minValue="5.0000000000000001E-3" maxValue="0.24100000000000002"/>
    </cacheField>
    <cacheField name="FamilyWork" numFmtId="164">
      <sharedItems containsSemiMixedTypes="0" containsString="0" containsNumber="1" minValue="0" maxValue="0.08"/>
    </cacheField>
    <cacheField name="Unemployment" numFmtId="164">
      <sharedItems containsSemiMixedTypes="0" containsString="0" containsNumber="1" minValue="0" maxValue="0.28600000000000003"/>
    </cacheField>
    <cacheField name="Income" numFmtId="0">
      <sharedItems containsSemiMixedTypes="0" containsString="0" containsNumber="1" containsInteger="1" minValue="19501" maxValue="12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x v="0"/>
    <x v="0"/>
    <x v="0"/>
    <n v="26745"/>
    <n v="28476"/>
    <n v="2.6"/>
    <n v="75.8"/>
    <n v="18.5"/>
    <n v="0.4"/>
    <n v="51281"/>
    <x v="0"/>
    <n v="23986"/>
    <n v="5.5"/>
    <n v="0"/>
    <n v="7.6"/>
  </r>
  <r>
    <x v="0"/>
    <x v="1"/>
    <x v="1"/>
    <n v="95314"/>
    <n v="99807"/>
    <n v="4.5"/>
    <n v="83.1"/>
    <n v="9.5"/>
    <n v="0.6"/>
    <n v="50254"/>
    <x v="1"/>
    <n v="85953"/>
    <n v="5.8"/>
    <n v="0.4"/>
    <n v="7.5"/>
  </r>
  <r>
    <x v="0"/>
    <x v="2"/>
    <x v="2"/>
    <n v="14497"/>
    <n v="12435"/>
    <n v="4.5999999999999996"/>
    <n v="46.2"/>
    <n v="46.7"/>
    <n v="0.2"/>
    <n v="32964"/>
    <x v="2"/>
    <n v="8597"/>
    <n v="7.3"/>
    <n v="0.1"/>
    <n v="17.600000000000001"/>
  </r>
  <r>
    <x v="0"/>
    <x v="3"/>
    <x v="3"/>
    <n v="9166"/>
    <n v="10852"/>
    <n v="1.6"/>
    <n v="16.100000000000001"/>
    <n v="80.900000000000006"/>
    <n v="0.3"/>
    <n v="30738"/>
    <x v="3"/>
    <n v="7585"/>
    <n v="3.8"/>
    <n v="0.2"/>
    <n v="16.899999999999999"/>
  </r>
  <r>
    <x v="0"/>
    <x v="4"/>
    <x v="4"/>
    <n v="169422"/>
    <n v="177016"/>
    <n v="4.7"/>
    <n v="65.599999999999994"/>
    <n v="23.9"/>
    <n v="0.6"/>
    <n v="57993"/>
    <x v="4"/>
    <n v="163753"/>
    <n v="4.7"/>
    <n v="0.2"/>
    <n v="8.5"/>
  </r>
  <r>
    <x v="0"/>
    <x v="5"/>
    <x v="5"/>
    <n v="9452"/>
    <n v="10854"/>
    <n v="2.2999999999999998"/>
    <n v="45.8"/>
    <n v="51.3"/>
    <n v="0.1"/>
    <n v="32042"/>
    <x v="5"/>
    <n v="6860"/>
    <n v="7.9"/>
    <n v="0.7"/>
    <n v="11.4"/>
  </r>
  <r>
    <x v="0"/>
    <x v="6"/>
    <x v="6"/>
    <n v="15004"/>
    <n v="15383"/>
    <n v="2.4"/>
    <n v="91.8"/>
    <n v="3.7"/>
    <n v="0.2"/>
    <n v="32299"/>
    <x v="6"/>
    <n v="11560"/>
    <n v="8"/>
    <n v="0.5"/>
    <n v="9.9"/>
  </r>
  <r>
    <x v="0"/>
    <x v="7"/>
    <x v="7"/>
    <n v="46409"/>
    <n v="47909"/>
    <n v="12.7"/>
    <n v="82.7"/>
    <n v="1.9"/>
    <n v="0.4"/>
    <n v="38983"/>
    <x v="7"/>
    <n v="38140"/>
    <n v="7.1"/>
    <n v="0.1"/>
    <n v="8.4"/>
  </r>
  <r>
    <x v="0"/>
    <x v="8"/>
    <x v="8"/>
    <n v="198216"/>
    <n v="216035"/>
    <n v="2.6"/>
    <n v="58.1"/>
    <n v="35"/>
    <n v="0.6"/>
    <n v="43809"/>
    <x v="8"/>
    <n v="170900"/>
    <n v="4.5999999999999996"/>
    <n v="0.1"/>
    <n v="9.8000000000000007"/>
  </r>
  <r>
    <x v="0"/>
    <x v="9"/>
    <x v="9"/>
    <n v="10639"/>
    <n v="11578"/>
    <n v="1.1000000000000001"/>
    <n v="54.8"/>
    <n v="41.8"/>
    <n v="1.3"/>
    <n v="27257"/>
    <x v="9"/>
    <n v="6551"/>
    <n v="4.0999999999999996"/>
    <n v="0.2"/>
    <n v="20.7"/>
  </r>
  <r>
    <x v="0"/>
    <x v="10"/>
    <x v="10"/>
    <n v="108296"/>
    <n v="119842"/>
    <n v="3.4"/>
    <n v="36.9"/>
    <n v="55.8"/>
    <n v="0.2"/>
    <n v="44369"/>
    <x v="10"/>
    <n v="99158"/>
    <n v="4.5999999999999996"/>
    <n v="0.1"/>
    <n v="8.8000000000000007"/>
  </r>
  <r>
    <x v="0"/>
    <x v="11"/>
    <x v="11"/>
    <n v="58814"/>
    <n v="60972"/>
    <n v="7.8"/>
    <n v="76.8"/>
    <n v="12.1"/>
    <n v="0.5"/>
    <n v="45751"/>
    <x v="11"/>
    <n v="51472"/>
    <n v="5.9"/>
    <n v="0.1"/>
    <n v="9.9"/>
  </r>
  <r>
    <x v="0"/>
    <x v="12"/>
    <x v="12"/>
    <n v="4651"/>
    <n v="5387"/>
    <n v="0.9"/>
    <n v="30"/>
    <n v="68"/>
    <n v="0"/>
    <n v="24537"/>
    <x v="12"/>
    <n v="2865"/>
    <n v="4.7"/>
    <n v="0"/>
    <n v="11.2"/>
  </r>
  <r>
    <x v="0"/>
    <x v="13"/>
    <x v="13"/>
    <n v="9657"/>
    <n v="10199"/>
    <n v="1.6"/>
    <n v="55.2"/>
    <n v="42.3"/>
    <n v="0"/>
    <n v="30330"/>
    <x v="13"/>
    <n v="6712"/>
    <n v="4.2"/>
    <n v="0.1"/>
    <n v="13.8"/>
  </r>
  <r>
    <x v="0"/>
    <x v="14"/>
    <x v="14"/>
    <n v="15818"/>
    <n v="17337"/>
    <n v="0.9"/>
    <n v="57.1"/>
    <n v="38.200000000000003"/>
    <n v="0.8"/>
    <n v="32825"/>
    <x v="5"/>
    <n v="14462"/>
    <n v="5.5"/>
    <n v="0.1"/>
    <n v="10.199999999999999"/>
  </r>
  <r>
    <x v="0"/>
    <x v="15"/>
    <x v="15"/>
    <n v="11090"/>
    <n v="11558"/>
    <n v="2.9"/>
    <n v="75.2"/>
    <n v="19.600000000000001"/>
    <n v="0.3"/>
    <n v="36924"/>
    <x v="14"/>
    <n v="8630"/>
    <n v="8.9"/>
    <n v="0.9"/>
    <n v="10.3"/>
  </r>
  <r>
    <x v="0"/>
    <x v="16"/>
    <x v="16"/>
    <n v="28347"/>
    <n v="29955"/>
    <n v="4.8"/>
    <n v="49.8"/>
    <n v="41.6"/>
    <n v="0.3"/>
    <n v="37049"/>
    <x v="15"/>
    <n v="22927"/>
    <n v="4.2"/>
    <n v="0.1"/>
    <n v="11.1"/>
  </r>
  <r>
    <x v="0"/>
    <x v="17"/>
    <x v="17"/>
    <n v="43141"/>
    <n v="42723"/>
    <n v="2.2000000000000002"/>
    <n v="86.3"/>
    <n v="9.4"/>
    <n v="0.4"/>
    <n v="51859"/>
    <x v="16"/>
    <n v="36977"/>
    <n v="6"/>
    <n v="0.1"/>
    <n v="8.4"/>
  </r>
  <r>
    <x v="0"/>
    <x v="18"/>
    <x v="18"/>
    <n v="99134"/>
    <n v="104396"/>
    <n v="5.8"/>
    <n v="78.8"/>
    <n v="11.7"/>
    <n v="0.2"/>
    <n v="70187"/>
    <x v="17"/>
    <n v="101343"/>
    <n v="4.8"/>
    <n v="0.1"/>
    <n v="5.5"/>
  </r>
  <r>
    <x v="0"/>
    <x v="19"/>
    <x v="19"/>
    <n v="5905"/>
    <n v="7436"/>
    <n v="0.4"/>
    <n v="24.8"/>
    <n v="72.400000000000006"/>
    <n v="0.4"/>
    <n v="19501"/>
    <x v="18"/>
    <n v="4416"/>
    <n v="5.0999999999999996"/>
    <n v="0"/>
    <n v="16.8"/>
  </r>
  <r>
    <x v="0"/>
    <x v="20"/>
    <x v="20"/>
    <n v="39494"/>
    <n v="41943"/>
    <n v="2.2000000000000002"/>
    <n v="63.7"/>
    <n v="31.9"/>
    <n v="0.3"/>
    <n v="35155"/>
    <x v="19"/>
    <n v="30618"/>
    <n v="5.5"/>
    <n v="0.2"/>
    <n v="13.8"/>
  </r>
  <r>
    <x v="0"/>
    <x v="21"/>
    <x v="21"/>
    <n v="19593"/>
    <n v="21560"/>
    <n v="2.5"/>
    <n v="69"/>
    <n v="27.4"/>
    <n v="0.3"/>
    <n v="39206"/>
    <x v="20"/>
    <n v="15837"/>
    <n v="5.5"/>
    <n v="0.5"/>
    <n v="9"/>
  </r>
  <r>
    <x v="0"/>
    <x v="22"/>
    <x v="22"/>
    <n v="96781"/>
    <n v="103677"/>
    <n v="3.2"/>
    <n v="63.5"/>
    <n v="30.6"/>
    <n v="0.1"/>
    <n v="46565"/>
    <x v="21"/>
    <n v="87695"/>
    <n v="4"/>
    <n v="0.1"/>
    <n v="7.6"/>
  </r>
  <r>
    <x v="0"/>
    <x v="23"/>
    <x v="23"/>
    <n v="32013"/>
    <n v="33910"/>
    <n v="2.2999999999999998"/>
    <n v="89.6"/>
    <n v="5.7"/>
    <n v="0.1"/>
    <n v="35843"/>
    <x v="20"/>
    <n v="24043"/>
    <n v="6.2"/>
    <n v="0.2"/>
    <n v="11.4"/>
  </r>
  <r>
    <x v="0"/>
    <x v="24"/>
    <x v="24"/>
    <n v="8490"/>
    <n v="8507"/>
    <n v="1.3"/>
    <n v="65.2"/>
    <n v="24.9"/>
    <n v="8.1"/>
    <n v="42811"/>
    <x v="21"/>
    <n v="5656"/>
    <n v="6"/>
    <n v="0.4"/>
    <n v="20"/>
  </r>
  <r>
    <x v="0"/>
    <x v="25"/>
    <x v="25"/>
    <n v="5376"/>
    <n v="5859"/>
    <n v="0.6"/>
    <n v="27.4"/>
    <n v="72"/>
    <n v="0"/>
    <n v="23750"/>
    <x v="22"/>
    <n v="2838"/>
    <n v="5.0999999999999996"/>
    <n v="0"/>
    <n v="20.8"/>
  </r>
  <r>
    <x v="0"/>
    <x v="26"/>
    <x v="26"/>
    <n v="11876"/>
    <n v="12254"/>
    <n v="2.8"/>
    <n v="94.3"/>
    <n v="0.5"/>
    <n v="0.3"/>
    <n v="33194"/>
    <x v="23"/>
    <n v="8894"/>
    <n v="9.6"/>
    <n v="0.1"/>
    <n v="9.6"/>
  </r>
  <r>
    <x v="1"/>
    <x v="27"/>
    <x v="27"/>
    <n v="2198"/>
    <n v="1106"/>
    <n v="12"/>
    <n v="15"/>
    <n v="9.1999999999999993"/>
    <n v="29"/>
    <n v="61518"/>
    <x v="24"/>
    <n v="2519"/>
    <n v="5.9"/>
    <n v="0.2"/>
    <n v="2.9"/>
  </r>
  <r>
    <x v="1"/>
    <x v="28"/>
    <x v="28"/>
    <n v="3393"/>
    <n v="2291"/>
    <n v="11"/>
    <n v="27.8"/>
    <n v="4.5999999999999996"/>
    <n v="12.9"/>
    <n v="84306"/>
    <x v="25"/>
    <n v="3787"/>
    <n v="3.2"/>
    <n v="0"/>
    <n v="2.1"/>
  </r>
  <r>
    <x v="1"/>
    <x v="29"/>
    <x v="29"/>
    <n v="153122"/>
    <n v="145985"/>
    <n v="8.6"/>
    <n v="60.3"/>
    <n v="5.5"/>
    <n v="6.3"/>
    <n v="78326"/>
    <x v="26"/>
    <n v="152355"/>
    <n v="5.7"/>
    <n v="0.1"/>
    <n v="6.7"/>
  </r>
  <r>
    <x v="1"/>
    <x v="30"/>
    <x v="30"/>
    <n v="9351"/>
    <n v="8425"/>
    <n v="1.8"/>
    <n v="11.3"/>
    <n v="0.8"/>
    <n v="80.599999999999994"/>
    <n v="51012"/>
    <x v="27"/>
    <n v="6232"/>
    <n v="2"/>
    <n v="0"/>
    <n v="17.600000000000001"/>
  </r>
  <r>
    <x v="1"/>
    <x v="31"/>
    <x v="31"/>
    <n v="553"/>
    <n v="417"/>
    <n v="7.1"/>
    <n v="53.4"/>
    <n v="0.5"/>
    <n v="29"/>
    <n v="79750"/>
    <x v="28"/>
    <n v="541"/>
    <n v="11.1"/>
    <n v="0"/>
    <n v="5.4"/>
  </r>
  <r>
    <x v="1"/>
    <x v="32"/>
    <x v="32"/>
    <n v="1126"/>
    <n v="934"/>
    <n v="2.6"/>
    <n v="84.7"/>
    <n v="0.6"/>
    <n v="3.5"/>
    <n v="81544"/>
    <x v="29"/>
    <n v="1210"/>
    <n v="7.9"/>
    <n v="1.2"/>
    <n v="2.2999999999999998"/>
  </r>
  <r>
    <x v="1"/>
    <x v="33"/>
    <x v="33"/>
    <n v="2589"/>
    <n v="2390"/>
    <n v="2.9"/>
    <n v="17.7"/>
    <n v="0.3"/>
    <n v="71.7"/>
    <n v="54173"/>
    <x v="30"/>
    <n v="1854"/>
    <n v="3.7"/>
    <n v="0"/>
    <n v="12.5"/>
  </r>
  <r>
    <x v="1"/>
    <x v="34"/>
    <x v="34"/>
    <n v="53477"/>
    <n v="46228"/>
    <n v="7.4"/>
    <n v="71.900000000000006"/>
    <n v="4.0999999999999996"/>
    <n v="5.7"/>
    <n v="71068"/>
    <x v="31"/>
    <n v="46661"/>
    <n v="4.0999999999999996"/>
    <n v="0.2"/>
    <n v="7.9"/>
  </r>
  <r>
    <x v="1"/>
    <x v="35"/>
    <x v="35"/>
    <n v="1387"/>
    <n v="1173"/>
    <n v="1.5"/>
    <n v="79.599999999999994"/>
    <n v="0"/>
    <n v="6.4"/>
    <n v="58750"/>
    <x v="32"/>
    <n v="1470"/>
    <n v="10.3"/>
    <n v="1"/>
    <n v="3"/>
  </r>
  <r>
    <x v="1"/>
    <x v="36"/>
    <x v="36"/>
    <n v="1129"/>
    <n v="999"/>
    <n v="2.2000000000000002"/>
    <n v="49.3"/>
    <n v="2.2000000000000002"/>
    <n v="32.4"/>
    <n v="52419"/>
    <x v="33"/>
    <n v="1086"/>
    <n v="15.6"/>
    <n v="0"/>
    <n v="13.1"/>
  </r>
  <r>
    <x v="1"/>
    <x v="37"/>
    <x v="37"/>
    <n v="16645"/>
    <n v="15886"/>
    <n v="6.1"/>
    <n v="66"/>
    <n v="1.2"/>
    <n v="11.8"/>
    <n v="85746"/>
    <x v="34"/>
    <n v="17836"/>
    <n v="7.7"/>
    <n v="0.1"/>
    <n v="5.2"/>
  </r>
  <r>
    <x v="1"/>
    <x v="38"/>
    <x v="38"/>
    <n v="29974"/>
    <n v="27247"/>
    <n v="3.7"/>
    <n v="81.7"/>
    <n v="0.6"/>
    <n v="7.3"/>
    <n v="63684"/>
    <x v="35"/>
    <n v="25637"/>
    <n v="9.8000000000000007"/>
    <n v="0.5"/>
    <n v="9.4"/>
  </r>
  <r>
    <x v="1"/>
    <x v="39"/>
    <x v="39"/>
    <n v="7038"/>
    <n v="6661"/>
    <n v="4.8"/>
    <n v="65"/>
    <n v="0.4"/>
    <n v="13.6"/>
    <n v="64222"/>
    <x v="36"/>
    <n v="6655"/>
    <n v="7.3"/>
    <n v="0.6"/>
    <n v="7.9"/>
  </r>
  <r>
    <x v="1"/>
    <x v="40"/>
    <x v="40"/>
    <n v="7468"/>
    <n v="6505"/>
    <n v="8.5"/>
    <n v="51.4"/>
    <n v="0.4"/>
    <n v="13.3"/>
    <n v="70887"/>
    <x v="37"/>
    <n v="7032"/>
    <n v="9.4"/>
    <n v="0.3"/>
    <n v="6.3"/>
  </r>
  <r>
    <x v="1"/>
    <x v="41"/>
    <x v="41"/>
    <n v="4200"/>
    <n v="3714"/>
    <n v="1"/>
    <n v="4.5"/>
    <n v="0.4"/>
    <n v="87.4"/>
    <n v="38229"/>
    <x v="38"/>
    <n v="2067"/>
    <n v="0.5"/>
    <n v="0.3"/>
    <n v="28.6"/>
  </r>
  <r>
    <x v="1"/>
    <x v="42"/>
    <x v="42"/>
    <n v="731"/>
    <n v="743"/>
    <n v="2.2000000000000002"/>
    <n v="21"/>
    <n v="0.5"/>
    <n v="67.599999999999994"/>
    <n v="50781"/>
    <x v="24"/>
    <n v="657"/>
    <n v="6.1"/>
    <n v="0.2"/>
    <n v="9.8000000000000007"/>
  </r>
  <r>
    <x v="1"/>
    <x v="43"/>
    <x v="43"/>
    <n v="50205"/>
    <n v="45973"/>
    <n v="4.5"/>
    <n v="80.8"/>
    <n v="1"/>
    <n v="5.0999999999999996"/>
    <n v="72983"/>
    <x v="35"/>
    <n v="40854"/>
    <n v="7.8"/>
    <n v="0.2"/>
    <n v="9.8000000000000007"/>
  </r>
  <r>
    <x v="1"/>
    <x v="44"/>
    <x v="44"/>
    <n v="5272"/>
    <n v="4582"/>
    <n v="2"/>
    <n v="16.5"/>
    <n v="0.7"/>
    <n v="69.8"/>
    <n v="48868"/>
    <x v="39"/>
    <n v="3654"/>
    <n v="5.2"/>
    <n v="0.2"/>
    <n v="16.5"/>
  </r>
  <r>
    <x v="1"/>
    <x v="45"/>
    <x v="45"/>
    <n v="6172"/>
    <n v="3495"/>
    <n v="3.6"/>
    <n v="32.200000000000003"/>
    <n v="0.5"/>
    <n v="47.4"/>
    <n v="72576"/>
    <x v="40"/>
    <n v="5499"/>
    <n v="0.9"/>
    <n v="0"/>
    <n v="9.3000000000000007"/>
  </r>
  <r>
    <x v="1"/>
    <x v="46"/>
    <x v="46"/>
    <n v="4165"/>
    <n v="3567"/>
    <n v="1.8"/>
    <n v="11.8"/>
    <n v="0.3"/>
    <n v="81.5"/>
    <n v="63648"/>
    <x v="41"/>
    <n v="2593"/>
    <n v="2.1"/>
    <n v="0.2"/>
    <n v="21.9"/>
  </r>
  <r>
    <x v="1"/>
    <x v="47"/>
    <x v="47"/>
    <n v="1708"/>
    <n v="1513"/>
    <n v="9.4"/>
    <n v="68.599999999999994"/>
    <n v="3"/>
    <n v="5.9"/>
    <n v="67935"/>
    <x v="40"/>
    <n v="1665"/>
    <n v="11.5"/>
    <n v="0.5"/>
    <n v="8.4"/>
  </r>
  <r>
    <x v="1"/>
    <x v="48"/>
    <x v="48"/>
    <n v="3468"/>
    <n v="2908"/>
    <n v="3.2"/>
    <n v="46"/>
    <n v="0.2"/>
    <n v="40.299999999999997"/>
    <n v="48523"/>
    <x v="42"/>
    <n v="2819"/>
    <n v="11.8"/>
    <n v="0.1"/>
    <n v="13.9"/>
  </r>
  <r>
    <x v="1"/>
    <x v="49"/>
    <x v="49"/>
    <n v="4584"/>
    <n v="4359"/>
    <n v="6"/>
    <n v="62.7"/>
    <n v="1.1000000000000001"/>
    <n v="13.6"/>
    <n v="70376"/>
    <x v="43"/>
    <n v="4756"/>
    <n v="11.7"/>
    <n v="0"/>
    <n v="3.8"/>
  </r>
  <r>
    <x v="1"/>
    <x v="50"/>
    <x v="50"/>
    <n v="527"/>
    <n v="472"/>
    <n v="4.5"/>
    <n v="75.3"/>
    <n v="0"/>
    <n v="5"/>
    <n v="69318"/>
    <x v="44"/>
    <n v="676"/>
    <n v="7.5"/>
    <n v="1.8"/>
    <n v="7.8"/>
  </r>
  <r>
    <x v="1"/>
    <x v="51"/>
    <x v="51"/>
    <n v="3909"/>
    <n v="3120"/>
    <n v="4.8"/>
    <n v="76.7"/>
    <n v="1.1000000000000001"/>
    <n v="10.5"/>
    <n v="62670"/>
    <x v="45"/>
    <n v="3038"/>
    <n v="7.8"/>
    <n v="0.4"/>
    <n v="9.4"/>
  </r>
  <r>
    <x v="1"/>
    <x v="52"/>
    <x v="52"/>
    <n v="5137"/>
    <n v="4480"/>
    <n v="4.4000000000000004"/>
    <n v="70.099999999999994"/>
    <n v="0"/>
    <n v="14.8"/>
    <n v="78810"/>
    <x v="46"/>
    <n v="4415"/>
    <n v="10.1"/>
    <n v="0.4"/>
    <n v="10.7"/>
  </r>
  <r>
    <x v="1"/>
    <x v="53"/>
    <x v="53"/>
    <n v="1227"/>
    <n v="1160"/>
    <n v="1.4"/>
    <n v="68.5"/>
    <n v="0.2"/>
    <n v="17.3"/>
    <n v="48603"/>
    <x v="47"/>
    <n v="1088"/>
    <n v="13.4"/>
    <n v="0"/>
    <n v="7.5"/>
  </r>
  <r>
    <x v="1"/>
    <x v="54"/>
    <x v="54"/>
    <n v="367"/>
    <n v="276"/>
    <n v="2.6"/>
    <n v="39.299999999999997"/>
    <n v="1.4"/>
    <n v="32.200000000000003"/>
    <n v="72500"/>
    <x v="48"/>
    <n v="375"/>
    <n v="10.1"/>
    <n v="0"/>
    <n v="7.9"/>
  </r>
  <r>
    <x v="1"/>
    <x v="55"/>
    <x v="55"/>
    <n v="3038"/>
    <n v="2606"/>
    <n v="1.9"/>
    <n v="21.8"/>
    <n v="0.3"/>
    <n v="69.900000000000006"/>
    <n v="38491"/>
    <x v="49"/>
    <n v="2077"/>
    <n v="5.0999999999999996"/>
    <n v="0"/>
    <n v="18.2"/>
  </r>
  <r>
    <x v="2"/>
    <x v="56"/>
    <x v="56"/>
    <n v="35663"/>
    <n v="36461"/>
    <n v="6.3"/>
    <n v="19.3"/>
    <n v="0.6"/>
    <n v="71.7"/>
    <n v="31757"/>
    <x v="50"/>
    <n v="18334"/>
    <n v="4.7"/>
    <n v="0.1"/>
    <n v="18.2"/>
  </r>
  <r>
    <x v="2"/>
    <x v="57"/>
    <x v="57"/>
    <n v="66100"/>
    <n v="63547"/>
    <n v="33.9"/>
    <n v="56.7"/>
    <n v="3.6"/>
    <n v="0.8"/>
    <n v="45075"/>
    <x v="51"/>
    <n v="43776"/>
    <n v="6.1"/>
    <n v="0.2"/>
    <n v="8.6999999999999993"/>
  </r>
  <r>
    <x v="2"/>
    <x v="58"/>
    <x v="58"/>
    <n v="67553"/>
    <n v="69148"/>
    <n v="13.8"/>
    <n v="54.7"/>
    <n v="1.4"/>
    <n v="26"/>
    <n v="50234"/>
    <x v="52"/>
    <n v="64844"/>
    <n v="4.4000000000000004"/>
    <n v="0.1"/>
    <n v="8.8000000000000007"/>
  </r>
  <r>
    <x v="2"/>
    <x v="59"/>
    <x v="59"/>
    <n v="26436"/>
    <n v="26729"/>
    <n v="18.600000000000001"/>
    <n v="63.7"/>
    <n v="0.6"/>
    <n v="15.1"/>
    <n v="39751"/>
    <x v="52"/>
    <n v="17961"/>
    <n v="4.5999999999999996"/>
    <n v="0.2"/>
    <n v="12.8"/>
  </r>
  <r>
    <x v="2"/>
    <x v="60"/>
    <x v="60"/>
    <n v="20049"/>
    <n v="17358"/>
    <n v="31.8"/>
    <n v="51.7"/>
    <n v="1.9"/>
    <n v="12.9"/>
    <n v="45964"/>
    <x v="10"/>
    <n v="11954"/>
    <n v="3.8"/>
    <n v="0.1"/>
    <n v="14.1"/>
  </r>
  <r>
    <x v="2"/>
    <x v="61"/>
    <x v="61"/>
    <n v="4748"/>
    <n v="4275"/>
    <n v="47"/>
    <n v="47.2"/>
    <n v="1.4"/>
    <n v="2.8"/>
    <n v="51628"/>
    <x v="4"/>
    <n v="3346"/>
    <n v="4.2"/>
    <n v="0"/>
    <n v="10"/>
  </r>
  <r>
    <x v="2"/>
    <x v="62"/>
    <x v="62"/>
    <n v="10378"/>
    <n v="9957"/>
    <n v="25.5"/>
    <n v="59.9"/>
    <n v="0.2"/>
    <n v="12.2"/>
    <n v="34466"/>
    <x v="21"/>
    <n v="6386"/>
    <n v="7.9"/>
    <n v="0"/>
    <n v="11.2"/>
  </r>
  <r>
    <x v="2"/>
    <x v="63"/>
    <x v="63"/>
    <n v="1986158"/>
    <n v="2031985"/>
    <n v="30.1"/>
    <n v="57.3"/>
    <n v="4.9000000000000004"/>
    <n v="1.6"/>
    <n v="54229"/>
    <x v="53"/>
    <n v="1821038"/>
    <n v="5.7"/>
    <n v="0.2"/>
    <n v="7.7"/>
  </r>
  <r>
    <x v="2"/>
    <x v="64"/>
    <x v="64"/>
    <n v="102371"/>
    <n v="100991"/>
    <n v="15.6"/>
    <n v="78.2"/>
    <n v="1"/>
    <n v="1.7"/>
    <n v="38488"/>
    <x v="54"/>
    <n v="66880"/>
    <n v="6.4"/>
    <n v="0.3"/>
    <n v="13.2"/>
  </r>
  <r>
    <x v="2"/>
    <x v="65"/>
    <x v="65"/>
    <n v="53984"/>
    <n v="53672"/>
    <n v="11.1"/>
    <n v="42.6"/>
    <n v="0.5"/>
    <n v="43.1"/>
    <n v="35921"/>
    <x v="55"/>
    <n v="31955"/>
    <n v="7.4"/>
    <n v="0.3"/>
    <n v="19.8"/>
  </r>
  <r>
    <x v="2"/>
    <x v="66"/>
    <x v="66"/>
    <n v="491108"/>
    <n v="507429"/>
    <n v="35.700000000000003"/>
    <n v="53.7"/>
    <n v="3.3"/>
    <n v="2.4"/>
    <n v="46162"/>
    <x v="8"/>
    <n v="422371"/>
    <n v="6.6"/>
    <n v="0.2"/>
    <n v="10"/>
  </r>
  <r>
    <x v="2"/>
    <x v="67"/>
    <x v="67"/>
    <n v="202502"/>
    <n v="187270"/>
    <n v="29.1"/>
    <n v="58"/>
    <n v="4.4000000000000004"/>
    <n v="4.7"/>
    <n v="49477"/>
    <x v="56"/>
    <n v="134182"/>
    <n v="5"/>
    <n v="0.2"/>
    <n v="10.6"/>
  </r>
  <r>
    <x v="2"/>
    <x v="68"/>
    <x v="68"/>
    <n v="22566"/>
    <n v="24507"/>
    <n v="82.8"/>
    <n v="15.6"/>
    <n v="0.2"/>
    <n v="0.1"/>
    <n v="40140"/>
    <x v="57"/>
    <n v="17246"/>
    <n v="11"/>
    <n v="0.5"/>
    <n v="11.3"/>
  </r>
  <r>
    <x v="2"/>
    <x v="69"/>
    <x v="69"/>
    <n v="105693"/>
    <n v="110303"/>
    <n v="14.1"/>
    <n v="81.099999999999994"/>
    <n v="0.6"/>
    <n v="1.6"/>
    <n v="44748"/>
    <x v="16"/>
    <n v="81511"/>
    <n v="9.4"/>
    <n v="0.1"/>
    <n v="10"/>
  </r>
  <r>
    <x v="2"/>
    <x v="70"/>
    <x v="70"/>
    <n v="103779"/>
    <n v="99208"/>
    <n v="61.1"/>
    <n v="33.5"/>
    <n v="1.9"/>
    <n v="1"/>
    <n v="40743"/>
    <x v="58"/>
    <n v="71622"/>
    <n v="4.9000000000000004"/>
    <n v="0.1"/>
    <n v="13.1"/>
  </r>
  <r>
    <x v="3"/>
    <x v="12"/>
    <x v="71"/>
    <n v="5133"/>
    <n v="5167"/>
    <n v="2.7"/>
    <n v="92.7"/>
    <n v="2.1"/>
    <n v="0.3"/>
    <n v="42346"/>
    <x v="16"/>
    <n v="4184"/>
    <n v="8.6999999999999993"/>
    <n v="0.4"/>
    <n v="6.8"/>
  </r>
  <r>
    <x v="3"/>
    <x v="71"/>
    <x v="72"/>
    <n v="9529"/>
    <n v="10862"/>
    <n v="1.6"/>
    <n v="35.200000000000003"/>
    <n v="61.5"/>
    <n v="0.1"/>
    <n v="26844"/>
    <x v="59"/>
    <n v="6932"/>
    <n v="7"/>
    <n v="0"/>
    <n v="18.100000000000001"/>
  </r>
  <r>
    <x v="3"/>
    <x v="14"/>
    <x v="73"/>
    <n v="5420"/>
    <n v="5667"/>
    <n v="6.5"/>
    <n v="87.7"/>
    <n v="3.1"/>
    <n v="0.2"/>
    <n v="33097"/>
    <x v="7"/>
    <n v="4476"/>
    <n v="11.5"/>
    <n v="0.3"/>
    <n v="6.6"/>
  </r>
  <r>
    <x v="3"/>
    <x v="72"/>
    <x v="74"/>
    <n v="11819"/>
    <n v="12391"/>
    <n v="2.6"/>
    <n v="87.9"/>
    <n v="8.1999999999999993"/>
    <n v="0.2"/>
    <n v="33070"/>
    <x v="60"/>
    <n v="9053"/>
    <n v="7.5"/>
    <n v="0"/>
    <n v="10"/>
  </r>
  <r>
    <x v="3"/>
    <x v="73"/>
    <x v="75"/>
    <n v="9929"/>
    <n v="10435"/>
    <n v="6.3"/>
    <n v="88.7"/>
    <n v="0.2"/>
    <n v="1.1000000000000001"/>
    <n v="33702"/>
    <x v="61"/>
    <n v="7473"/>
    <n v="10.9"/>
    <n v="0.1"/>
    <n v="9"/>
  </r>
  <r>
    <x v="3"/>
    <x v="74"/>
    <x v="76"/>
    <n v="31083"/>
    <n v="31747"/>
    <n v="7.8"/>
    <n v="85.5"/>
    <n v="2.9"/>
    <n v="0.6"/>
    <n v="39810"/>
    <x v="62"/>
    <n v="27407"/>
    <n v="6.1"/>
    <n v="0.1"/>
    <n v="7.6"/>
  </r>
  <r>
    <x v="3"/>
    <x v="75"/>
    <x v="77"/>
    <n v="4137"/>
    <n v="4265"/>
    <n v="1.1000000000000001"/>
    <n v="85.4"/>
    <n v="12.3"/>
    <n v="0.4"/>
    <n v="35833"/>
    <x v="63"/>
    <n v="3513"/>
    <n v="11.1"/>
    <n v="0"/>
    <n v="6.2"/>
  </r>
  <r>
    <x v="3"/>
    <x v="76"/>
    <x v="78"/>
    <n v="187292"/>
    <n v="203171"/>
    <n v="5.9"/>
    <n v="54.2"/>
    <n v="35.4"/>
    <n v="0.3"/>
    <n v="46140"/>
    <x v="64"/>
    <n v="180430"/>
    <n v="4.7"/>
    <n v="0.2"/>
    <n v="7.5"/>
  </r>
  <r>
    <x v="3"/>
    <x v="15"/>
    <x v="79"/>
    <n v="8678"/>
    <n v="9017"/>
    <n v="1.8"/>
    <n v="95.5"/>
    <n v="0.7"/>
    <n v="0.2"/>
    <n v="34044"/>
    <x v="65"/>
    <n v="6714"/>
    <n v="6.7"/>
    <n v="0.5"/>
    <n v="5.4"/>
  </r>
  <r>
    <x v="3"/>
    <x v="77"/>
    <x v="80"/>
    <n v="14996"/>
    <n v="12349"/>
    <n v="4.4000000000000004"/>
    <n v="41.2"/>
    <n v="51.7"/>
    <n v="0.3"/>
    <n v="32105"/>
    <x v="66"/>
    <n v="9259"/>
    <n v="6.9"/>
    <n v="0.3"/>
    <n v="11.7"/>
  </r>
  <r>
    <x v="3"/>
    <x v="78"/>
    <x v="81"/>
    <n v="55920"/>
    <n v="57913"/>
    <n v="4.0999999999999996"/>
    <n v="87.1"/>
    <n v="5.8"/>
    <n v="0.3"/>
    <n v="55817"/>
    <x v="25"/>
    <n v="53363"/>
    <n v="5"/>
    <n v="0.2"/>
    <n v="5.3"/>
  </r>
  <r>
    <x v="3"/>
    <x v="79"/>
    <x v="82"/>
    <n v="5557"/>
    <n v="5313"/>
    <n v="7.5"/>
    <n v="84.4"/>
    <n v="0.2"/>
    <n v="1.6"/>
    <n v="37321"/>
    <x v="6"/>
    <n v="4250"/>
    <n v="9"/>
    <n v="0"/>
    <n v="10.9"/>
  </r>
  <r>
    <x v="3"/>
    <x v="80"/>
    <x v="83"/>
    <n v="3984"/>
    <n v="3981"/>
    <n v="1.9"/>
    <n v="94.1"/>
    <n v="0.3"/>
    <n v="1.1000000000000001"/>
    <n v="33083"/>
    <x v="67"/>
    <n v="2836"/>
    <n v="17.600000000000001"/>
    <n v="0"/>
    <n v="5.9"/>
  </r>
  <r>
    <x v="3"/>
    <x v="81"/>
    <x v="84"/>
    <n v="62355"/>
    <n v="64918"/>
    <n v="13.2"/>
    <n v="71.400000000000006"/>
    <n v="6.2"/>
    <n v="1.2"/>
    <n v="38575"/>
    <x v="68"/>
    <n v="54852"/>
    <n v="4.3"/>
    <n v="0.3"/>
    <n v="6.1"/>
  </r>
  <r>
    <x v="3"/>
    <x v="82"/>
    <x v="85"/>
    <n v="8563"/>
    <n v="8705"/>
    <n v="32.200000000000003"/>
    <n v="59.3"/>
    <n v="4.7"/>
    <n v="1.9"/>
    <n v="36579"/>
    <x v="69"/>
    <n v="7173"/>
    <n v="7.8"/>
    <n v="0"/>
    <n v="9.3000000000000007"/>
  </r>
  <r>
    <x v="3"/>
    <x v="83"/>
    <x v="86"/>
    <n v="8302"/>
    <n v="8753"/>
    <n v="2"/>
    <n v="94"/>
    <n v="0.4"/>
    <n v="0.8"/>
    <n v="30691"/>
    <x v="67"/>
    <n v="5764"/>
    <n v="11.2"/>
    <n v="0"/>
    <n v="8.8000000000000007"/>
  </r>
  <r>
    <x v="3"/>
    <x v="84"/>
    <x v="87"/>
    <n v="6340"/>
    <n v="6172"/>
    <n v="1.7"/>
    <n v="95.3"/>
    <n v="0"/>
    <n v="0.2"/>
    <n v="29264"/>
    <x v="70"/>
    <n v="4332"/>
    <n v="17.7"/>
    <n v="0.2"/>
    <n v="7"/>
  </r>
  <r>
    <x v="3"/>
    <x v="85"/>
    <x v="88"/>
    <n v="19640"/>
    <n v="20993"/>
    <n v="3.6"/>
    <n v="61.5"/>
    <n v="32.799999999999997"/>
    <n v="0.5"/>
    <n v="38678"/>
    <x v="14"/>
    <n v="16418"/>
    <n v="4.9000000000000004"/>
    <n v="0"/>
    <n v="9.6999999999999993"/>
  </r>
  <r>
    <x v="3"/>
    <x v="86"/>
    <x v="89"/>
    <n v="8402"/>
    <n v="8600"/>
    <n v="2.9"/>
    <n v="93.6"/>
    <n v="0.5"/>
    <n v="0.4"/>
    <n v="32312"/>
    <x v="63"/>
    <n v="5478"/>
    <n v="11.3"/>
    <n v="0"/>
    <n v="11.2"/>
  </r>
  <r>
    <x v="3"/>
    <x v="24"/>
    <x v="90"/>
    <n v="108144"/>
    <n v="108288"/>
    <n v="16"/>
    <n v="72.5"/>
    <n v="3.2"/>
    <n v="0.9"/>
    <n v="43524"/>
    <x v="6"/>
    <n v="102944"/>
    <n v="6.3"/>
    <n v="0.3"/>
    <n v="6.2"/>
  </r>
  <r>
    <x v="3"/>
    <x v="87"/>
    <x v="91"/>
    <n v="38736"/>
    <n v="39924"/>
    <n v="4.0999999999999996"/>
    <n v="88.6"/>
    <n v="4.5"/>
    <n v="0.2"/>
    <n v="42554"/>
    <x v="71"/>
    <n v="32318"/>
    <n v="5.7"/>
    <n v="0.4"/>
    <n v="7.1"/>
  </r>
  <r>
    <x v="3"/>
    <x v="88"/>
    <x v="92"/>
    <n v="3380"/>
    <n v="3603"/>
    <n v="0.5"/>
    <n v="69.5"/>
    <n v="26.8"/>
    <n v="0.1"/>
    <n v="28993"/>
    <x v="57"/>
    <n v="2472"/>
    <n v="6"/>
    <n v="0"/>
    <n v="12.4"/>
  </r>
  <r>
    <x v="3"/>
    <x v="89"/>
    <x v="93"/>
    <n v="10804"/>
    <n v="11031"/>
    <n v="19"/>
    <n v="76"/>
    <n v="2"/>
    <n v="0.5"/>
    <n v="37804"/>
    <x v="72"/>
    <n v="8567"/>
    <n v="7.4"/>
    <n v="1.1000000000000001"/>
    <n v="8.3000000000000007"/>
  </r>
  <r>
    <x v="4"/>
    <x v="90"/>
    <x v="94"/>
    <n v="776699"/>
    <n v="808284"/>
    <n v="22.6"/>
    <n v="33"/>
    <n v="11.3"/>
    <n v="0.3"/>
    <n v="75619"/>
    <x v="73"/>
    <n v="778132"/>
    <n v="7.4"/>
    <n v="0.1"/>
    <n v="8.3000000000000007"/>
  </r>
  <r>
    <x v="4"/>
    <x v="91"/>
    <x v="95"/>
    <n v="654"/>
    <n v="477"/>
    <n v="9.5"/>
    <n v="64.099999999999994"/>
    <n v="1"/>
    <n v="19.399999999999999"/>
    <n v="52917"/>
    <x v="74"/>
    <n v="408"/>
    <n v="9.8000000000000007"/>
    <n v="0"/>
    <n v="10.7"/>
  </r>
  <r>
    <x v="4"/>
    <x v="92"/>
    <x v="96"/>
    <n v="20012"/>
    <n v="16983"/>
    <n v="12.9"/>
    <n v="79.7"/>
    <n v="2.2000000000000002"/>
    <n v="1.8"/>
    <n v="54171"/>
    <x v="75"/>
    <n v="12573"/>
    <n v="11.8"/>
    <n v="0.3"/>
    <n v="14"/>
  </r>
  <r>
    <x v="4"/>
    <x v="93"/>
    <x v="97"/>
    <n v="110115"/>
    <n v="112449"/>
    <n v="15.2"/>
    <n v="73.8"/>
    <n v="1.4"/>
    <n v="0.7"/>
    <n v="43444"/>
    <x v="23"/>
    <n v="89411"/>
    <n v="10.5"/>
    <n v="0.5"/>
    <n v="12.1"/>
  </r>
  <r>
    <x v="4"/>
    <x v="94"/>
    <x v="98"/>
    <n v="22143"/>
    <n v="22624"/>
    <n v="11.1"/>
    <n v="82.5"/>
    <n v="0.6"/>
    <n v="0.9"/>
    <n v="53233"/>
    <x v="76"/>
    <n v="16248"/>
    <n v="13.9"/>
    <n v="0.6"/>
    <n v="12.1"/>
  </r>
  <r>
    <x v="4"/>
    <x v="95"/>
    <x v="99"/>
    <n v="11129"/>
    <n v="10267"/>
    <n v="57.4"/>
    <n v="37.5"/>
    <n v="0.6"/>
    <n v="1"/>
    <n v="52168"/>
    <x v="77"/>
    <n v="8837"/>
    <n v="8.8000000000000007"/>
    <n v="0.1"/>
    <n v="10.4"/>
  </r>
  <r>
    <x v="4"/>
    <x v="96"/>
    <x v="100"/>
    <n v="534618"/>
    <n v="561450"/>
    <n v="24.9"/>
    <n v="46"/>
    <n v="8.6"/>
    <n v="0.3"/>
    <n v="80185"/>
    <x v="46"/>
    <n v="509920"/>
    <n v="8.6999999999999993"/>
    <n v="0.2"/>
    <n v="8.8000000000000007"/>
  </r>
  <r>
    <x v="4"/>
    <x v="97"/>
    <x v="101"/>
    <n v="15418"/>
    <n v="12370"/>
    <n v="19.100000000000001"/>
    <n v="63.3"/>
    <n v="2.8"/>
    <n v="4.8"/>
    <n v="40847"/>
    <x v="78"/>
    <n v="8612"/>
    <n v="10"/>
    <n v="0.4"/>
    <n v="11.5"/>
  </r>
  <r>
    <x v="4"/>
    <x v="98"/>
    <x v="102"/>
    <n v="90970"/>
    <n v="91123"/>
    <n v="12.5"/>
    <n v="79"/>
    <n v="0.9"/>
    <n v="0.6"/>
    <n v="69584"/>
    <x v="79"/>
    <n v="79568"/>
    <n v="11.1"/>
    <n v="0.2"/>
    <n v="11.1"/>
  </r>
  <r>
    <x v="4"/>
    <x v="99"/>
    <x v="103"/>
    <n v="477316"/>
    <n v="479433"/>
    <n v="51.6"/>
    <n v="31.2"/>
    <n v="4.7"/>
    <n v="0.5"/>
    <n v="45233"/>
    <x v="80"/>
    <n v="374564"/>
    <n v="6.7"/>
    <n v="0.2"/>
    <n v="13.2"/>
  </r>
  <r>
    <x v="4"/>
    <x v="100"/>
    <x v="104"/>
    <n v="14168"/>
    <n v="13861"/>
    <n v="39.6"/>
    <n v="53.7"/>
    <n v="0.9"/>
    <n v="1.7"/>
    <n v="39349"/>
    <x v="81"/>
    <n v="10523"/>
    <n v="10.9"/>
    <n v="1.1000000000000001"/>
    <n v="12.6"/>
  </r>
  <r>
    <x v="4"/>
    <x v="101"/>
    <x v="105"/>
    <n v="67533"/>
    <n v="67501"/>
    <n v="10.6"/>
    <n v="75.7"/>
    <n v="1.1000000000000001"/>
    <n v="4.5999999999999996"/>
    <n v="42197"/>
    <x v="63"/>
    <n v="58449"/>
    <n v="14"/>
    <n v="0.3"/>
    <n v="10.5"/>
  </r>
  <r>
    <x v="4"/>
    <x v="102"/>
    <x v="106"/>
    <n v="91167"/>
    <n v="87039"/>
    <n v="81.8"/>
    <n v="12.6"/>
    <n v="2.5"/>
    <n v="0.7"/>
    <n v="41079"/>
    <x v="82"/>
    <n v="58391"/>
    <n v="5.2"/>
    <n v="0.4"/>
    <n v="17.399999999999999"/>
  </r>
  <r>
    <x v="4"/>
    <x v="103"/>
    <x v="107"/>
    <n v="9214"/>
    <n v="9159"/>
    <n v="20.6"/>
    <n v="64.8"/>
    <n v="1"/>
    <n v="10.199999999999999"/>
    <n v="45955"/>
    <x v="83"/>
    <n v="8370"/>
    <n v="9.5"/>
    <n v="0"/>
    <n v="6.8"/>
  </r>
  <r>
    <x v="4"/>
    <x v="104"/>
    <x v="108"/>
    <n v="444547"/>
    <n v="421189"/>
    <n v="51"/>
    <n v="36.6"/>
    <n v="5.3"/>
    <n v="0.6"/>
    <n v="49026"/>
    <x v="57"/>
    <n v="327294"/>
    <n v="6.2"/>
    <n v="0.2"/>
    <n v="12.7"/>
  </r>
  <r>
    <x v="4"/>
    <x v="105"/>
    <x v="109"/>
    <n v="83958"/>
    <n v="67040"/>
    <n v="52.6"/>
    <n v="34.1"/>
    <n v="5.9"/>
    <n v="0.7"/>
    <n v="46481"/>
    <x v="10"/>
    <n v="50960"/>
    <n v="5.9"/>
    <n v="0.2"/>
    <n v="13"/>
  </r>
  <r>
    <x v="4"/>
    <x v="106"/>
    <x v="110"/>
    <n v="32146"/>
    <n v="32012"/>
    <n v="18.5"/>
    <n v="72.599999999999994"/>
    <n v="2.1"/>
    <n v="3"/>
    <n v="35578"/>
    <x v="84"/>
    <n v="23011"/>
    <n v="11.7"/>
    <n v="0.2"/>
    <n v="14.6"/>
  </r>
  <r>
    <x v="4"/>
    <x v="107"/>
    <x v="111"/>
    <n v="21818"/>
    <n v="10827"/>
    <n v="18.3"/>
    <n v="65.900000000000006"/>
    <n v="8.4"/>
    <n v="2.8"/>
    <n v="51555"/>
    <x v="85"/>
    <n v="9082"/>
    <n v="6.8"/>
    <n v="0.1"/>
    <n v="10.9"/>
  </r>
  <r>
    <x v="4"/>
    <x v="108"/>
    <x v="112"/>
    <n v="4945351"/>
    <n v="5093037"/>
    <n v="48.2"/>
    <n v="26.9"/>
    <n v="8"/>
    <n v="0.2"/>
    <n v="56196"/>
    <x v="86"/>
    <n v="4635465"/>
    <n v="9.4"/>
    <n v="0.2"/>
    <n v="10"/>
  </r>
  <r>
    <x v="4"/>
    <x v="109"/>
    <x v="113"/>
    <n v="73863"/>
    <n v="79324"/>
    <n v="55.6"/>
    <n v="36.299999999999997"/>
    <n v="3.2"/>
    <n v="1.1000000000000001"/>
    <n v="45073"/>
    <x v="57"/>
    <n v="53032"/>
    <n v="7.4"/>
    <n v="0.1"/>
    <n v="7.5"/>
  </r>
  <r>
    <x v="4"/>
    <x v="110"/>
    <x v="114"/>
    <n v="126460"/>
    <n v="131889"/>
    <n v="15.8"/>
    <n v="72"/>
    <n v="2.4"/>
    <n v="0.2"/>
    <n v="93257"/>
    <x v="17"/>
    <n v="129027"/>
    <n v="15.4"/>
    <n v="0.1"/>
    <n v="5.7"/>
  </r>
  <r>
    <x v="4"/>
    <x v="111"/>
    <x v="115"/>
    <n v="8931"/>
    <n v="8858"/>
    <n v="10.1"/>
    <n v="81.7"/>
    <n v="1.1000000000000001"/>
    <n v="2.2999999999999998"/>
    <n v="47681"/>
    <x v="87"/>
    <n v="7329"/>
    <n v="10.5"/>
    <n v="1.5"/>
    <n v="11.6"/>
  </r>
  <r>
    <x v="4"/>
    <x v="112"/>
    <x v="116"/>
    <n v="43827"/>
    <n v="43717"/>
    <n v="23.6"/>
    <n v="66.7"/>
    <n v="0.6"/>
    <n v="3.4"/>
    <n v="42980"/>
    <x v="14"/>
    <n v="36848"/>
    <n v="15.4"/>
    <n v="0.6"/>
    <n v="12.2"/>
  </r>
  <r>
    <x v="4"/>
    <x v="68"/>
    <x v="117"/>
    <n v="133714"/>
    <n v="135564"/>
    <n v="32.9"/>
    <n v="58.3"/>
    <n v="0.9"/>
    <n v="0.2"/>
    <n v="67256"/>
    <x v="87"/>
    <n v="131321"/>
    <n v="11.4"/>
    <n v="0.2"/>
    <n v="7.6"/>
  </r>
  <r>
    <x v="4"/>
    <x v="113"/>
    <x v="118"/>
    <n v="87851"/>
    <n v="91091"/>
    <n v="9.1999999999999993"/>
    <n v="81.2"/>
    <n v="1"/>
    <n v="2.2000000000000002"/>
    <n v="44620"/>
    <x v="88"/>
    <n v="69261"/>
    <n v="10.3"/>
    <n v="0.2"/>
    <n v="10.3"/>
  </r>
  <r>
    <x v="4"/>
    <x v="114"/>
    <x v="119"/>
    <n v="1505"/>
    <n v="1516"/>
    <n v="8.9"/>
    <n v="88"/>
    <n v="0.1"/>
    <n v="0.9"/>
    <n v="42833"/>
    <x v="42"/>
    <n v="1110"/>
    <n v="9.6999999999999993"/>
    <n v="3.1"/>
    <n v="8"/>
  </r>
  <r>
    <x v="4"/>
    <x v="115"/>
    <x v="120"/>
    <n v="21825"/>
    <n v="22070"/>
    <n v="11.5"/>
    <n v="78"/>
    <n v="1.4"/>
    <n v="2.7"/>
    <n v="37170"/>
    <x v="89"/>
    <n v="16127"/>
    <n v="13.8"/>
    <n v="0.1"/>
    <n v="12.7"/>
  </r>
  <r>
    <x v="4"/>
    <x v="116"/>
    <x v="121"/>
    <n v="211881"/>
    <n v="213872"/>
    <n v="25.3"/>
    <n v="39.799999999999997"/>
    <n v="13.5"/>
    <n v="0.3"/>
    <n v="66828"/>
    <x v="1"/>
    <n v="187021"/>
    <n v="6"/>
    <n v="0.1"/>
    <n v="11.4"/>
  </r>
  <r>
    <x v="4"/>
    <x v="117"/>
    <x v="122"/>
    <n v="242817"/>
    <n v="252261"/>
    <n v="25.8"/>
    <n v="64.7"/>
    <n v="1.4"/>
    <n v="0.5"/>
    <n v="64240"/>
    <x v="90"/>
    <n v="240247"/>
    <n v="11.6"/>
    <n v="0.2"/>
    <n v="8.1"/>
  </r>
  <r>
    <x v="4"/>
    <x v="118"/>
    <x v="123"/>
    <n v="261045"/>
    <n v="266322"/>
    <n v="43.6"/>
    <n v="44.7"/>
    <n v="2.4"/>
    <n v="0.5"/>
    <n v="50125"/>
    <x v="91"/>
    <n v="208428"/>
    <n v="6.8"/>
    <n v="0.2"/>
    <n v="15.2"/>
  </r>
  <r>
    <x v="4"/>
    <x v="119"/>
    <x v="124"/>
    <n v="47349"/>
    <n v="47898"/>
    <n v="29.7"/>
    <n v="48.4"/>
    <n v="1.9"/>
    <n v="0.7"/>
    <n v="52017"/>
    <x v="92"/>
    <n v="37520"/>
    <n v="6.9"/>
    <n v="0.5"/>
    <n v="13.2"/>
  </r>
  <r>
    <x v="4"/>
    <x v="120"/>
    <x v="125"/>
    <n v="31489"/>
    <n v="31663"/>
    <n v="23.5"/>
    <n v="70.099999999999994"/>
    <n v="0.5"/>
    <n v="1.8"/>
    <n v="41001"/>
    <x v="54"/>
    <n v="23127"/>
    <n v="9.6"/>
    <n v="0.2"/>
    <n v="13.2"/>
  </r>
  <r>
    <x v="4"/>
    <x v="121"/>
    <x v="126"/>
    <n v="6878"/>
    <n v="6495"/>
    <n v="7.1"/>
    <n v="83"/>
    <n v="1.1000000000000001"/>
    <n v="3.4"/>
    <n v="34974"/>
    <x v="93"/>
    <n v="4832"/>
    <n v="12.7"/>
    <n v="8"/>
    <n v="9"/>
  </r>
  <r>
    <x v="4"/>
    <x v="122"/>
    <x v="127"/>
    <n v="227426"/>
    <n v="226607"/>
    <n v="62.4"/>
    <n v="30.7"/>
    <n v="1.3"/>
    <n v="0.7"/>
    <n v="42031"/>
    <x v="94"/>
    <n v="170780"/>
    <n v="6.5"/>
    <n v="0.3"/>
    <n v="12"/>
  </r>
  <r>
    <x v="4"/>
    <x v="123"/>
    <x v="128"/>
    <n v="28218"/>
    <n v="25861"/>
    <n v="11.4"/>
    <n v="81.400000000000006"/>
    <n v="1.8"/>
    <n v="1.5"/>
    <n v="50306"/>
    <x v="95"/>
    <n v="19477"/>
    <n v="12.4"/>
    <n v="0.5"/>
    <n v="12.9"/>
  </r>
  <r>
    <x v="4"/>
    <x v="124"/>
    <x v="129"/>
    <n v="416484"/>
    <n v="424349"/>
    <n v="41.6"/>
    <n v="47"/>
    <n v="1.6"/>
    <n v="0.3"/>
    <n v="77348"/>
    <x v="96"/>
    <n v="398116"/>
    <n v="8.8000000000000007"/>
    <n v="0.2"/>
    <n v="8.6"/>
  </r>
  <r>
    <x v="4"/>
    <x v="125"/>
    <x v="130"/>
    <n v="100937"/>
    <n v="106383"/>
    <n v="31.1"/>
    <n v="48.3"/>
    <n v="2.2999999999999998"/>
    <n v="0.5"/>
    <n v="54989"/>
    <x v="97"/>
    <n v="92806"/>
    <n v="6.1"/>
    <n v="0.2"/>
    <n v="9"/>
  </r>
  <r>
    <x v="4"/>
    <x v="126"/>
    <x v="131"/>
    <n v="37300"/>
    <n v="36137"/>
    <n v="26.7"/>
    <n v="56.8"/>
    <n v="3.2"/>
    <n v="1"/>
    <n v="46892"/>
    <x v="23"/>
    <n v="25499"/>
    <n v="9.3000000000000007"/>
    <n v="0.2"/>
    <n v="14.8"/>
  </r>
  <r>
    <x v="5"/>
    <x v="127"/>
    <x v="132"/>
    <n v="237107"/>
    <n v="234099"/>
    <n v="38.6"/>
    <n v="52.1"/>
    <n v="3"/>
    <n v="0.5"/>
    <n v="58946"/>
    <x v="98"/>
    <n v="229743"/>
    <n v="5"/>
    <n v="0.1"/>
    <n v="7.9"/>
  </r>
  <r>
    <x v="5"/>
    <x v="128"/>
    <x v="133"/>
    <n v="7972"/>
    <n v="8297"/>
    <n v="45.7"/>
    <n v="49.3"/>
    <n v="1.6"/>
    <n v="1.2"/>
    <n v="32395"/>
    <x v="99"/>
    <n v="6283"/>
    <n v="5.4"/>
    <n v="0.1"/>
    <n v="10.4"/>
  </r>
  <r>
    <x v="5"/>
    <x v="129"/>
    <x v="134"/>
    <n v="299103"/>
    <n v="309207"/>
    <n v="18.7"/>
    <n v="62.2"/>
    <n v="9.9"/>
    <n v="0.3"/>
    <n v="63265"/>
    <x v="100"/>
    <n v="311498"/>
    <n v="5.6"/>
    <n v="0.2"/>
    <n v="7.2"/>
  </r>
  <r>
    <x v="5"/>
    <x v="130"/>
    <x v="135"/>
    <n v="6202"/>
    <n v="5972"/>
    <n v="18.5"/>
    <n v="77.2"/>
    <n v="0.6"/>
    <n v="2.1"/>
    <n v="46646"/>
    <x v="90"/>
    <n v="5506"/>
    <n v="18.3"/>
    <n v="0.6"/>
    <n v="8.1999999999999993"/>
  </r>
  <r>
    <x v="5"/>
    <x v="131"/>
    <x v="136"/>
    <n v="1776"/>
    <n v="1925"/>
    <n v="9.8000000000000007"/>
    <n v="86.5"/>
    <n v="1.1000000000000001"/>
    <n v="1.2"/>
    <n v="38000"/>
    <x v="101"/>
    <n v="1702"/>
    <n v="17.2"/>
    <n v="1.6"/>
    <n v="4.5"/>
  </r>
  <r>
    <x v="5"/>
    <x v="132"/>
    <x v="137"/>
    <n v="4046"/>
    <n v="1849"/>
    <n v="31.3"/>
    <n v="55.8"/>
    <n v="9.1999999999999993"/>
    <n v="2.4"/>
    <n v="36791"/>
    <x v="102"/>
    <n v="1212"/>
    <n v="15.3"/>
    <n v="0.2"/>
    <n v="8.3000000000000007"/>
  </r>
  <r>
    <x v="5"/>
    <x v="133"/>
    <x v="138"/>
    <n v="155795"/>
    <n v="154237"/>
    <n v="13.7"/>
    <n v="78.5"/>
    <n v="0.8"/>
    <n v="0.2"/>
    <n v="70961"/>
    <x v="103"/>
    <n v="166701"/>
    <n v="8.5"/>
    <n v="0.2"/>
    <n v="6.1"/>
  </r>
  <r>
    <x v="5"/>
    <x v="134"/>
    <x v="139"/>
    <n v="3116"/>
    <n v="3122"/>
    <n v="38.9"/>
    <n v="56.9"/>
    <n v="0.4"/>
    <n v="0.6"/>
    <n v="33393"/>
    <x v="104"/>
    <n v="2452"/>
    <n v="11"/>
    <n v="1.2"/>
    <n v="9.6999999999999993"/>
  </r>
  <r>
    <x v="5"/>
    <x v="135"/>
    <x v="140"/>
    <n v="327"/>
    <n v="279"/>
    <n v="19.3"/>
    <n v="76.7"/>
    <n v="0"/>
    <n v="1.5"/>
    <n v="36324"/>
    <x v="105"/>
    <n v="337"/>
    <n v="8"/>
    <n v="0.6"/>
    <n v="13.8"/>
  </r>
  <r>
    <x v="5"/>
    <x v="136"/>
    <x v="141"/>
    <n v="4049"/>
    <n v="3627"/>
    <n v="9.5"/>
    <n v="87.4"/>
    <n v="0.2"/>
    <n v="0.2"/>
    <n v="56047"/>
    <x v="100"/>
    <n v="4482"/>
    <n v="12"/>
    <n v="0.5"/>
    <n v="5.8"/>
  </r>
  <r>
    <x v="5"/>
    <x v="137"/>
    <x v="142"/>
    <n v="1139"/>
    <n v="1226"/>
    <n v="13.6"/>
    <n v="80.099999999999994"/>
    <n v="1.2"/>
    <n v="0.4"/>
    <n v="44191"/>
    <x v="106"/>
    <n v="1028"/>
    <n v="12"/>
    <n v="0.6"/>
    <n v="6.4"/>
  </r>
  <r>
    <x v="5"/>
    <x v="138"/>
    <x v="143"/>
    <n v="15912"/>
    <n v="13028"/>
    <n v="14.7"/>
    <n v="81"/>
    <n v="1.2"/>
    <n v="0.2"/>
    <n v="67983"/>
    <x v="4"/>
    <n v="18171"/>
    <n v="8.1"/>
    <n v="0"/>
    <n v="4.7"/>
  </r>
  <r>
    <x v="5"/>
    <x v="139"/>
    <x v="144"/>
    <n v="11826"/>
    <n v="11514"/>
    <n v="6.1"/>
    <n v="89.6"/>
    <n v="1.1000000000000001"/>
    <n v="0.3"/>
    <n v="62372"/>
    <x v="107"/>
    <n v="11501"/>
    <n v="7.4"/>
    <n v="0.3"/>
    <n v="8.1999999999999993"/>
  </r>
  <r>
    <x v="5"/>
    <x v="24"/>
    <x v="145"/>
    <n v="2482"/>
    <n v="2313"/>
    <n v="9.3000000000000007"/>
    <n v="88.3"/>
    <n v="0.6"/>
    <n v="0.6"/>
    <n v="45541"/>
    <x v="79"/>
    <n v="2196"/>
    <n v="14.5"/>
    <n v="0.3"/>
    <n v="5.0999999999999996"/>
  </r>
  <r>
    <x v="5"/>
    <x v="140"/>
    <x v="146"/>
    <n v="136230"/>
    <n v="134718"/>
    <n v="28.7"/>
    <n v="66.900000000000006"/>
    <n v="1"/>
    <n v="0.5"/>
    <n v="60572"/>
    <x v="0"/>
    <n v="129395"/>
    <n v="6.4"/>
    <n v="0.2"/>
    <n v="6.6"/>
  </r>
  <r>
    <x v="5"/>
    <x v="70"/>
    <x v="147"/>
    <n v="4825"/>
    <n v="5360"/>
    <n v="21.6"/>
    <n v="76.8"/>
    <n v="0.4"/>
    <n v="0"/>
    <n v="43105"/>
    <x v="45"/>
    <n v="4878"/>
    <n v="11.4"/>
    <n v="0.2"/>
    <n v="2.5"/>
  </r>
  <r>
    <x v="6"/>
    <x v="141"/>
    <x v="148"/>
    <n v="457634"/>
    <n v="482349"/>
    <n v="18.3"/>
    <n v="64.099999999999994"/>
    <n v="10.4"/>
    <n v="0.1"/>
    <n v="84233"/>
    <x v="43"/>
    <n v="463610"/>
    <n v="8.4"/>
    <n v="0.1"/>
    <n v="9"/>
  </r>
  <r>
    <x v="6"/>
    <x v="142"/>
    <x v="149"/>
    <n v="434784"/>
    <n v="462159"/>
    <n v="16.600000000000001"/>
    <n v="63.9"/>
    <n v="12.6"/>
    <n v="0.1"/>
    <n v="66395"/>
    <x v="33"/>
    <n v="439719"/>
    <n v="4.8"/>
    <n v="0.2"/>
    <n v="9.3000000000000007"/>
  </r>
  <r>
    <x v="6"/>
    <x v="143"/>
    <x v="150"/>
    <n v="91740"/>
    <n v="94564"/>
    <n v="5.2"/>
    <n v="90.2"/>
    <n v="1.4"/>
    <n v="0.1"/>
    <n v="72061"/>
    <x v="108"/>
    <n v="98294"/>
    <n v="9.1999999999999993"/>
    <n v="0.2"/>
    <n v="7.1"/>
  </r>
  <r>
    <x v="6"/>
    <x v="144"/>
    <x v="151"/>
    <n v="80854"/>
    <n v="84311"/>
    <n v="5.6"/>
    <n v="84.9"/>
    <n v="4.7"/>
    <n v="0.1"/>
    <n v="79893"/>
    <x v="109"/>
    <n v="87871"/>
    <n v="7"/>
    <n v="0.1"/>
    <n v="6"/>
  </r>
  <r>
    <x v="6"/>
    <x v="145"/>
    <x v="152"/>
    <n v="415679"/>
    <n v="446545"/>
    <n v="16.399999999999999"/>
    <n v="65.400000000000006"/>
    <n v="12.2"/>
    <n v="0.1"/>
    <n v="61640"/>
    <x v="110"/>
    <n v="419901"/>
    <n v="5.4"/>
    <n v="0.2"/>
    <n v="9.5"/>
  </r>
  <r>
    <x v="6"/>
    <x v="146"/>
    <x v="153"/>
    <n v="136570"/>
    <n v="136615"/>
    <n v="9.6"/>
    <n v="76.8"/>
    <n v="5.2"/>
    <n v="0.4"/>
    <n v="66233"/>
    <x v="111"/>
    <n v="132990"/>
    <n v="5.2"/>
    <n v="0.1"/>
    <n v="8.3000000000000007"/>
  </r>
  <r>
    <x v="6"/>
    <x v="147"/>
    <x v="154"/>
    <n v="76134"/>
    <n v="75814"/>
    <n v="4.9000000000000004"/>
    <n v="86.3"/>
    <n v="2.8"/>
    <n v="0"/>
    <n v="79626"/>
    <x v="108"/>
    <n v="80190"/>
    <n v="5.7"/>
    <n v="0.2"/>
    <n v="6.8"/>
  </r>
  <r>
    <x v="6"/>
    <x v="148"/>
    <x v="155"/>
    <n v="58212"/>
    <n v="59258"/>
    <n v="10.5"/>
    <n v="84.1"/>
    <n v="1.9"/>
    <n v="0"/>
    <n v="59392"/>
    <x v="112"/>
    <n v="58842"/>
    <n v="5.5"/>
    <n v="0.4"/>
    <n v="9.3000000000000007"/>
  </r>
  <r>
    <x v="7"/>
    <x v="149"/>
    <x v="156"/>
    <n v="81716"/>
    <n v="87793"/>
    <n v="6.5"/>
    <n v="63.7"/>
    <n v="23.4"/>
    <n v="0.6"/>
    <n v="54976"/>
    <x v="113"/>
    <n v="75246"/>
    <n v="3.9"/>
    <n v="0.3"/>
    <n v="8.4"/>
  </r>
  <r>
    <x v="7"/>
    <x v="150"/>
    <x v="157"/>
    <n v="265915"/>
    <n v="283728"/>
    <n v="9.1999999999999993"/>
    <n v="59.8"/>
    <n v="23.6"/>
    <n v="0.2"/>
    <n v="65476"/>
    <x v="83"/>
    <n v="268331"/>
    <n v="3.1"/>
    <n v="0.1"/>
    <n v="7.4"/>
  </r>
  <r>
    <x v="7"/>
    <x v="151"/>
    <x v="158"/>
    <n v="100782"/>
    <n v="106520"/>
    <n v="9.1999999999999993"/>
    <n v="74.8"/>
    <n v="12.4"/>
    <n v="0.3"/>
    <n v="53751"/>
    <x v="76"/>
    <n v="90239"/>
    <n v="6.4"/>
    <n v="0.1"/>
    <n v="8"/>
  </r>
  <r>
    <x v="8"/>
    <x v="152"/>
    <x v="159"/>
    <n v="306674"/>
    <n v="340810"/>
    <n v="10.199999999999999"/>
    <n v="35.6"/>
    <n v="48"/>
    <n v="0.2"/>
    <n v="70848"/>
    <x v="88"/>
    <n v="337815"/>
    <n v="4.4000000000000004"/>
    <n v="0.1"/>
    <n v="9.6"/>
  </r>
  <r>
    <x v="9"/>
    <x v="153"/>
    <x v="160"/>
    <n v="122968"/>
    <n v="131250"/>
    <n v="8.9"/>
    <n v="62.7"/>
    <n v="19.600000000000001"/>
    <n v="0.3"/>
    <n v="43073"/>
    <x v="114"/>
    <n v="116659"/>
    <n v="4.3"/>
    <n v="0.1"/>
    <n v="7.9"/>
  </r>
  <r>
    <x v="9"/>
    <x v="154"/>
    <x v="161"/>
    <n v="14277"/>
    <n v="12858"/>
    <n v="2.4"/>
    <n v="82"/>
    <n v="14.5"/>
    <n v="0.1"/>
    <n v="47121"/>
    <x v="30"/>
    <n v="10174"/>
    <n v="4.4000000000000004"/>
    <n v="0.1"/>
    <n v="8.9"/>
  </r>
  <r>
    <x v="9"/>
    <x v="155"/>
    <x v="162"/>
    <n v="86800"/>
    <n v="88553"/>
    <n v="5.5"/>
    <n v="77.900000000000006"/>
    <n v="10.5"/>
    <n v="0.5"/>
    <n v="47368"/>
    <x v="115"/>
    <n v="77894"/>
    <n v="6.4"/>
    <n v="0.3"/>
    <n v="8.6"/>
  </r>
  <r>
    <x v="9"/>
    <x v="156"/>
    <x v="163"/>
    <n v="15150"/>
    <n v="12073"/>
    <n v="3.8"/>
    <n v="74.400000000000006"/>
    <n v="19.899999999999999"/>
    <n v="0.1"/>
    <n v="41606"/>
    <x v="116"/>
    <n v="9225"/>
    <n v="4.0999999999999996"/>
    <n v="0"/>
    <n v="12.4"/>
  </r>
  <r>
    <x v="9"/>
    <x v="157"/>
    <x v="164"/>
    <n v="270544"/>
    <n v="283047"/>
    <n v="9.1"/>
    <n v="76.099999999999994"/>
    <n v="9.9"/>
    <n v="0.3"/>
    <n v="48925"/>
    <x v="117"/>
    <n v="229693"/>
    <n v="5.4"/>
    <n v="0.2"/>
    <n v="10.9"/>
  </r>
  <r>
    <x v="9"/>
    <x v="158"/>
    <x v="165"/>
    <n v="894820"/>
    <n v="948332"/>
    <n v="27"/>
    <n v="40.4"/>
    <n v="26.9"/>
    <n v="0.2"/>
    <n v="51968"/>
    <x v="45"/>
    <n v="890997"/>
    <n v="6.4"/>
    <n v="0.1"/>
    <n v="10"/>
  </r>
  <r>
    <x v="9"/>
    <x v="159"/>
    <x v="166"/>
    <n v="7991"/>
    <n v="6624"/>
    <n v="5.6"/>
    <n v="77"/>
    <n v="13.3"/>
    <n v="1.2"/>
    <n v="34510"/>
    <x v="8"/>
    <n v="4735"/>
    <n v="8"/>
    <n v="0"/>
    <n v="10"/>
  </r>
  <r>
    <x v="9"/>
    <x v="160"/>
    <x v="167"/>
    <n v="211546"/>
    <n v="225800"/>
    <n v="18.8"/>
    <n v="64"/>
    <n v="10.8"/>
    <n v="0.1"/>
    <n v="57010"/>
    <x v="36"/>
    <n v="210450"/>
    <n v="5.4"/>
    <n v="0.1"/>
    <n v="9.4"/>
  </r>
  <r>
    <x v="9"/>
    <x v="19"/>
    <x v="168"/>
    <n v="55190"/>
    <n v="53311"/>
    <n v="5.7"/>
    <n v="84.1"/>
    <n v="8.1"/>
    <n v="0.3"/>
    <n v="50350"/>
    <x v="46"/>
    <n v="22298"/>
    <n v="7"/>
    <n v="0.1"/>
    <n v="9"/>
  </r>
  <r>
    <x v="9"/>
    <x v="161"/>
    <x v="169"/>
    <n v="21647"/>
    <n v="21948"/>
    <n v="8.9"/>
    <n v="75.400000000000006"/>
    <n v="13.2"/>
    <n v="0.3"/>
    <n v="36289"/>
    <x v="118"/>
    <n v="15676"/>
    <n v="5.5"/>
    <n v="0.1"/>
    <n v="11.1"/>
  </r>
  <r>
    <x v="9"/>
    <x v="162"/>
    <x v="170"/>
    <n v="12781"/>
    <n v="9904"/>
    <n v="3.7"/>
    <n v="72.3"/>
    <n v="21.3"/>
    <n v="1"/>
    <n v="36181"/>
    <x v="119"/>
    <n v="7155"/>
    <n v="6.3"/>
    <n v="0.1"/>
    <n v="9"/>
  </r>
  <r>
    <x v="9"/>
    <x v="85"/>
    <x v="171"/>
    <n v="9830"/>
    <n v="5361"/>
    <n v="5.3"/>
    <n v="70.2"/>
    <n v="21.4"/>
    <n v="0.4"/>
    <n v="39163"/>
    <x v="62"/>
    <n v="3955"/>
    <n v="4"/>
    <n v="0.2"/>
    <n v="11.7"/>
  </r>
  <r>
    <x v="9"/>
    <x v="163"/>
    <x v="172"/>
    <n v="245481"/>
    <n v="258238"/>
    <n v="12.1"/>
    <n v="73.900000000000006"/>
    <n v="10.3"/>
    <n v="0.3"/>
    <n v="41117"/>
    <x v="120"/>
    <n v="199287"/>
    <n v="5.9"/>
    <n v="0.2"/>
    <n v="9.1"/>
  </r>
  <r>
    <x v="9"/>
    <x v="164"/>
    <x v="173"/>
    <n v="17366"/>
    <n v="13762"/>
    <n v="3.7"/>
    <n v="78.8"/>
    <n v="15.3"/>
    <n v="0.2"/>
    <n v="50340"/>
    <x v="121"/>
    <n v="12899"/>
    <n v="4"/>
    <n v="0.2"/>
    <n v="9.3000000000000007"/>
  </r>
  <r>
    <x v="9"/>
    <x v="165"/>
    <x v="174"/>
    <n v="30176"/>
    <n v="29311"/>
    <n v="5.9"/>
    <n v="84.3"/>
    <n v="5.0999999999999996"/>
    <n v="0.9"/>
    <n v="44966"/>
    <x v="122"/>
    <n v="25377"/>
    <n v="9.1999999999999993"/>
    <n v="0.2"/>
    <n v="7.9"/>
  </r>
  <r>
    <x v="9"/>
    <x v="24"/>
    <x v="175"/>
    <n v="13478"/>
    <n v="11151"/>
    <n v="3.4"/>
    <n v="77.400000000000006"/>
    <n v="15.1"/>
    <n v="0.7"/>
    <n v="38970"/>
    <x v="123"/>
    <n v="8307"/>
    <n v="8.4"/>
    <n v="0.3"/>
    <n v="11.5"/>
  </r>
  <r>
    <x v="10"/>
    <x v="166"/>
    <x v="176"/>
    <n v="9040"/>
    <n v="9377"/>
    <n v="9.4"/>
    <n v="69.599999999999994"/>
    <n v="18.899999999999999"/>
    <n v="0.1"/>
    <n v="37135"/>
    <x v="124"/>
    <n v="7071"/>
    <n v="6"/>
    <n v="0.3"/>
    <n v="7.9"/>
  </r>
  <r>
    <x v="10"/>
    <x v="167"/>
    <x v="177"/>
    <n v="4090"/>
    <n v="4204"/>
    <n v="24.2"/>
    <n v="56.7"/>
    <n v="17.2"/>
    <n v="0.3"/>
    <n v="30933"/>
    <x v="125"/>
    <n v="3389"/>
    <n v="5.0999999999999996"/>
    <n v="0"/>
    <n v="7.3"/>
  </r>
  <r>
    <x v="10"/>
    <x v="168"/>
    <x v="178"/>
    <n v="5638"/>
    <n v="5584"/>
    <n v="7.8"/>
    <n v="74.5"/>
    <n v="15"/>
    <n v="0"/>
    <n v="37162"/>
    <x v="51"/>
    <n v="4598"/>
    <n v="4.5999999999999996"/>
    <n v="0.2"/>
    <n v="4.4000000000000004"/>
  </r>
  <r>
    <x v="10"/>
    <x v="154"/>
    <x v="179"/>
    <n v="1579"/>
    <n v="1713"/>
    <n v="1.9"/>
    <n v="49.5"/>
    <n v="47.5"/>
    <n v="0.2"/>
    <n v="44297"/>
    <x v="126"/>
    <n v="1282"/>
    <n v="6.1"/>
    <n v="0"/>
    <n v="7.1"/>
  </r>
  <r>
    <x v="10"/>
    <x v="1"/>
    <x v="180"/>
    <n v="22776"/>
    <n v="23019"/>
    <n v="2.1"/>
    <n v="53.6"/>
    <n v="41.5"/>
    <n v="0.3"/>
    <n v="32460"/>
    <x v="9"/>
    <n v="16387"/>
    <n v="3.6"/>
    <n v="0"/>
    <n v="8.4"/>
  </r>
  <r>
    <x v="10"/>
    <x v="169"/>
    <x v="181"/>
    <n v="9327"/>
    <n v="9009"/>
    <n v="6.3"/>
    <n v="88.4"/>
    <n v="2.6"/>
    <n v="0.3"/>
    <n v="41472"/>
    <x v="127"/>
    <n v="7801"/>
    <n v="7.2"/>
    <n v="0.8"/>
    <n v="8.5"/>
  </r>
  <r>
    <x v="10"/>
    <x v="170"/>
    <x v="182"/>
    <n v="1370"/>
    <n v="1350"/>
    <n v="1"/>
    <n v="43.2"/>
    <n v="55.8"/>
    <n v="0"/>
    <n v="37063"/>
    <x v="20"/>
    <n v="1139"/>
    <n v="3"/>
    <n v="0"/>
    <n v="5.8"/>
  </r>
  <r>
    <x v="10"/>
    <x v="171"/>
    <x v="183"/>
    <n v="5402"/>
    <n v="2554"/>
    <n v="2.2000000000000002"/>
    <n v="56.5"/>
    <n v="41"/>
    <n v="0.1"/>
    <n v="27620"/>
    <x v="128"/>
    <n v="1339"/>
    <n v="8.1"/>
    <n v="0"/>
    <n v="10"/>
  </r>
  <r>
    <x v="10"/>
    <x v="87"/>
    <x v="184"/>
    <n v="13527"/>
    <n v="14264"/>
    <n v="2.9"/>
    <n v="92.6"/>
    <n v="2.7"/>
    <n v="0"/>
    <n v="40888"/>
    <x v="71"/>
    <n v="11029"/>
    <n v="6.5"/>
    <n v="0.3"/>
    <n v="6.8"/>
  </r>
  <r>
    <x v="10"/>
    <x v="172"/>
    <x v="185"/>
    <n v="51451"/>
    <n v="52005"/>
    <n v="33.1"/>
    <n v="60.5"/>
    <n v="3.9"/>
    <n v="0.2"/>
    <n v="40596"/>
    <x v="129"/>
    <n v="45345"/>
    <n v="3.9"/>
    <n v="0"/>
    <n v="10.3"/>
  </r>
  <r>
    <x v="10"/>
    <x v="25"/>
    <x v="186"/>
    <n v="5252"/>
    <n v="3720"/>
    <n v="2.1"/>
    <n v="58.7"/>
    <n v="37.6"/>
    <n v="0"/>
    <n v="32043"/>
    <x v="89"/>
    <n v="2446"/>
    <n v="10.7"/>
    <n v="0.2"/>
    <n v="6.7"/>
  </r>
  <r>
    <x v="10"/>
    <x v="173"/>
    <x v="187"/>
    <n v="4729"/>
    <n v="5262"/>
    <n v="3.9"/>
    <n v="51.7"/>
    <n v="42.4"/>
    <n v="0"/>
    <n v="32727"/>
    <x v="130"/>
    <n v="3798"/>
    <n v="6.9"/>
    <n v="0"/>
    <n v="8.9"/>
  </r>
  <r>
    <x v="10"/>
    <x v="174"/>
    <x v="188"/>
    <n v="4579"/>
    <n v="4807"/>
    <n v="2.6"/>
    <n v="57.3"/>
    <n v="37.799999999999997"/>
    <n v="0.1"/>
    <n v="38485"/>
    <x v="131"/>
    <n v="3287"/>
    <n v="6.7"/>
    <n v="0.2"/>
    <n v="7.3"/>
  </r>
  <r>
    <x v="10"/>
    <x v="175"/>
    <x v="189"/>
    <n v="10208"/>
    <n v="10948"/>
    <n v="2.1"/>
    <n v="67.5"/>
    <n v="29.7"/>
    <n v="0"/>
    <n v="37974"/>
    <x v="132"/>
    <n v="8359"/>
    <n v="5.7"/>
    <n v="0"/>
    <n v="9.8000000000000007"/>
  </r>
  <r>
    <x v="11"/>
    <x v="176"/>
    <x v="190"/>
    <n v="95939"/>
    <n v="95543"/>
    <n v="12.2"/>
    <n v="30.8"/>
    <n v="0.6"/>
    <n v="0.3"/>
    <n v="52108"/>
    <x v="93"/>
    <n v="82124"/>
    <n v="10.3"/>
    <n v="0.5"/>
    <n v="8.1"/>
  </r>
  <r>
    <x v="11"/>
    <x v="177"/>
    <x v="191"/>
    <n v="498129"/>
    <n v="486049"/>
    <n v="9.1999999999999993"/>
    <n v="19.5"/>
    <n v="2.5"/>
    <n v="0.1"/>
    <n v="74460"/>
    <x v="133"/>
    <n v="455481"/>
    <n v="5.7"/>
    <n v="0.1"/>
    <n v="5.6"/>
  </r>
  <r>
    <x v="11"/>
    <x v="178"/>
    <x v="192"/>
    <n v="42"/>
    <n v="43"/>
    <n v="4.7"/>
    <n v="37.6"/>
    <n v="0"/>
    <n v="0"/>
    <n v="66250"/>
    <x v="115"/>
    <n v="64"/>
    <n v="10.9"/>
    <n v="0"/>
    <n v="0"/>
  </r>
  <r>
    <x v="11"/>
    <x v="179"/>
    <x v="193"/>
    <n v="34971"/>
    <n v="34720"/>
    <n v="10.5"/>
    <n v="30.1"/>
    <n v="0.6"/>
    <n v="0.2"/>
    <n v="65101"/>
    <x v="112"/>
    <n v="33996"/>
    <n v="10.5"/>
    <n v="0.1"/>
    <n v="5.4"/>
  </r>
  <r>
    <x v="11"/>
    <x v="180"/>
    <x v="194"/>
    <n v="80790"/>
    <n v="80073"/>
    <n v="10.8"/>
    <n v="31.4"/>
    <n v="0.6"/>
    <n v="0.1"/>
    <n v="66476"/>
    <x v="134"/>
    <n v="81619"/>
    <n v="8.8000000000000007"/>
    <n v="0.4"/>
    <n v="6.9"/>
  </r>
  <r>
    <x v="12"/>
    <x v="181"/>
    <x v="195"/>
    <n v="71718"/>
    <n v="73328"/>
    <n v="4.2"/>
    <n v="91.3"/>
    <n v="0.3"/>
    <n v="1.3"/>
    <n v="49403"/>
    <x v="110"/>
    <n v="65216"/>
    <n v="8"/>
    <n v="0.3"/>
    <n v="7.9"/>
  </r>
  <r>
    <x v="12"/>
    <x v="182"/>
    <x v="196"/>
    <n v="19676"/>
    <n v="18663"/>
    <n v="4"/>
    <n v="89.9"/>
    <n v="0.6"/>
    <n v="0.6"/>
    <n v="42439"/>
    <x v="135"/>
    <n v="18842"/>
    <n v="7.2"/>
    <n v="0.2"/>
    <n v="7.6"/>
  </r>
  <r>
    <x v="12"/>
    <x v="183"/>
    <x v="197"/>
    <n v="3933"/>
    <n v="3857"/>
    <n v="2.9"/>
    <n v="93.7"/>
    <n v="0.3"/>
    <n v="0.5"/>
    <n v="34329"/>
    <x v="136"/>
    <n v="3165"/>
    <n v="14.6"/>
    <n v="0.6"/>
    <n v="6.1"/>
  </r>
  <r>
    <x v="12"/>
    <x v="184"/>
    <x v="198"/>
    <n v="1885"/>
    <n v="1927"/>
    <n v="4.0999999999999996"/>
    <n v="87.2"/>
    <n v="0.1"/>
    <n v="3.8"/>
    <n v="36505"/>
    <x v="120"/>
    <n v="1547"/>
    <n v="11.6"/>
    <n v="0.5"/>
    <n v="6.5"/>
  </r>
  <r>
    <x v="12"/>
    <x v="185"/>
    <x v="199"/>
    <n v="2676"/>
    <n v="2584"/>
    <n v="29.6"/>
    <n v="67.5"/>
    <n v="0"/>
    <n v="1.5"/>
    <n v="43273"/>
    <x v="137"/>
    <n v="2212"/>
    <n v="9.8000000000000007"/>
    <n v="0.2"/>
    <n v="6"/>
  </r>
  <r>
    <x v="12"/>
    <x v="4"/>
    <x v="200"/>
    <n v="19077"/>
    <n v="18839"/>
    <n v="6.6"/>
    <n v="89.8"/>
    <n v="0.7"/>
    <n v="0"/>
    <n v="32233"/>
    <x v="138"/>
    <n v="16153"/>
    <n v="6.1"/>
    <n v="0.2"/>
    <n v="10.199999999999999"/>
  </r>
  <r>
    <x v="12"/>
    <x v="186"/>
    <x v="201"/>
    <n v="10284"/>
    <n v="9995"/>
    <n v="33.4"/>
    <n v="64"/>
    <n v="0.1"/>
    <n v="0.8"/>
    <n v="44853"/>
    <x v="120"/>
    <n v="9136"/>
    <n v="6.3"/>
    <n v="0.1"/>
    <n v="4.8"/>
  </r>
  <r>
    <x v="12"/>
    <x v="187"/>
    <x v="202"/>
    <n v="19697"/>
    <n v="20082"/>
    <n v="3.4"/>
    <n v="87.7"/>
    <n v="0.4"/>
    <n v="5.0999999999999996"/>
    <n v="48160"/>
    <x v="33"/>
    <n v="18668"/>
    <n v="8.5"/>
    <n v="0.3"/>
    <n v="6.1"/>
  </r>
  <r>
    <x v="12"/>
    <x v="188"/>
    <x v="203"/>
    <n v="2183"/>
    <n v="2062"/>
    <n v="3.5"/>
    <n v="94.4"/>
    <n v="0"/>
    <n v="0.1"/>
    <n v="41338"/>
    <x v="42"/>
    <n v="1749"/>
    <n v="8.1999999999999993"/>
    <n v="1.3"/>
    <n v="6.7"/>
  </r>
  <r>
    <x v="12"/>
    <x v="189"/>
    <x v="204"/>
    <n v="5863"/>
    <n v="5501"/>
    <n v="26"/>
    <n v="68.5"/>
    <n v="0.1"/>
    <n v="3.4"/>
    <n v="33440"/>
    <x v="139"/>
    <n v="4304"/>
    <n v="9.3000000000000007"/>
    <n v="3.6"/>
    <n v="11.7"/>
  </r>
  <r>
    <x v="12"/>
    <x v="190"/>
    <x v="205"/>
    <n v="11458"/>
    <n v="11242"/>
    <n v="16.3"/>
    <n v="79.599999999999994"/>
    <n v="0.4"/>
    <n v="0.8"/>
    <n v="44257"/>
    <x v="136"/>
    <n v="9393"/>
    <n v="8.4"/>
    <n v="0.2"/>
    <n v="10.1"/>
  </r>
  <r>
    <x v="12"/>
    <x v="191"/>
    <x v="206"/>
    <n v="3910"/>
    <n v="3821"/>
    <n v="31.5"/>
    <n v="63.9"/>
    <n v="0.3"/>
    <n v="3.6"/>
    <n v="44779"/>
    <x v="113"/>
    <n v="3184"/>
    <n v="5.7"/>
    <n v="0.2"/>
    <n v="9.4"/>
  </r>
  <r>
    <x v="12"/>
    <x v="192"/>
    <x v="207"/>
    <n v="6324"/>
    <n v="6247"/>
    <n v="3.3"/>
    <n v="92.4"/>
    <n v="0.3"/>
    <n v="1.8"/>
    <n v="37665"/>
    <x v="140"/>
    <n v="4992"/>
    <n v="6.8"/>
    <n v="0.4"/>
    <n v="11.8"/>
  </r>
  <r>
    <x v="12"/>
    <x v="193"/>
    <x v="208"/>
    <n v="5379"/>
    <n v="4906"/>
    <n v="17.399999999999999"/>
    <n v="80.8"/>
    <n v="0.2"/>
    <n v="0.2"/>
    <n v="53474"/>
    <x v="141"/>
    <n v="5342"/>
    <n v="9.9"/>
    <n v="0"/>
    <n v="8.5"/>
  </r>
  <r>
    <x v="12"/>
    <x v="194"/>
    <x v="209"/>
    <n v="39568"/>
    <n v="40436"/>
    <n v="14.9"/>
    <n v="81.2"/>
    <n v="0.5"/>
    <n v="0.7"/>
    <n v="44048"/>
    <x v="142"/>
    <n v="36316"/>
    <n v="7.5"/>
    <n v="0.3"/>
    <n v="5.9"/>
  </r>
  <r>
    <x v="12"/>
    <x v="195"/>
    <x v="210"/>
    <n v="5059"/>
    <n v="4661"/>
    <n v="1.4"/>
    <n v="97"/>
    <n v="0"/>
    <n v="0"/>
    <n v="48384"/>
    <x v="77"/>
    <n v="4292"/>
    <n v="10.199999999999999"/>
    <n v="0.4"/>
    <n v="5.7"/>
  </r>
  <r>
    <x v="12"/>
    <x v="24"/>
    <x v="211"/>
    <n v="5082"/>
    <n v="4943"/>
    <n v="17.399999999999999"/>
    <n v="78.8"/>
    <n v="0"/>
    <n v="0.6"/>
    <n v="34775"/>
    <x v="143"/>
    <n v="3650"/>
    <n v="11.4"/>
    <n v="0.1"/>
    <n v="9.6999999999999993"/>
  </r>
  <r>
    <x v="13"/>
    <x v="127"/>
    <x v="212"/>
    <n v="32676"/>
    <n v="34405"/>
    <n v="1.4"/>
    <n v="92.4"/>
    <n v="3.8"/>
    <n v="0.1"/>
    <n v="45965"/>
    <x v="106"/>
    <n v="32400"/>
    <n v="5.6"/>
    <n v="0.2"/>
    <n v="6.8"/>
  </r>
  <r>
    <x v="13"/>
    <x v="196"/>
    <x v="213"/>
    <n v="3634"/>
    <n v="3730"/>
    <n v="1.6"/>
    <n v="60.9"/>
    <n v="34.4"/>
    <n v="0.5"/>
    <n v="27265"/>
    <x v="144"/>
    <n v="2400"/>
    <n v="5.8"/>
    <n v="0"/>
    <n v="13.9"/>
  </r>
  <r>
    <x v="13"/>
    <x v="197"/>
    <x v="214"/>
    <n v="72422"/>
    <n v="74739"/>
    <n v="12.3"/>
    <n v="73.900000000000006"/>
    <n v="9.1999999999999993"/>
    <n v="0.2"/>
    <n v="48817"/>
    <x v="121"/>
    <n v="68438"/>
    <n v="4.0999999999999996"/>
    <n v="0.2"/>
    <n v="7.9"/>
  </r>
  <r>
    <x v="13"/>
    <x v="17"/>
    <x v="215"/>
    <n v="128729"/>
    <n v="138300"/>
    <n v="3.7"/>
    <n v="62.5"/>
    <n v="29.7"/>
    <n v="0.2"/>
    <n v="49895"/>
    <x v="86"/>
    <n v="116537"/>
    <n v="4"/>
    <n v="0.1"/>
    <n v="8.9"/>
  </r>
  <r>
    <x v="13"/>
    <x v="78"/>
    <x v="216"/>
    <n v="12036"/>
    <n v="12747"/>
    <n v="1.6"/>
    <n v="91.8"/>
    <n v="3.7"/>
    <n v="0.3"/>
    <n v="38258"/>
    <x v="19"/>
    <n v="9841"/>
    <n v="7"/>
    <n v="0.3"/>
    <n v="13"/>
  </r>
  <r>
    <x v="13"/>
    <x v="198"/>
    <x v="217"/>
    <n v="95552"/>
    <n v="103464"/>
    <n v="2.1"/>
    <n v="81.3"/>
    <n v="12.2"/>
    <n v="0.1"/>
    <n v="56167"/>
    <x v="145"/>
    <n v="96155"/>
    <n v="4.5999999999999996"/>
    <n v="0.2"/>
    <n v="7.9"/>
  </r>
  <r>
    <x v="13"/>
    <x v="199"/>
    <x v="218"/>
    <n v="3894"/>
    <n v="3417"/>
    <n v="0.4"/>
    <n v="94"/>
    <n v="4.5"/>
    <n v="0.2"/>
    <n v="47723"/>
    <x v="8"/>
    <n v="3062"/>
    <n v="10"/>
    <n v="0.2"/>
    <n v="5.3"/>
  </r>
  <r>
    <x v="13"/>
    <x v="79"/>
    <x v="219"/>
    <n v="2530"/>
    <n v="2668"/>
    <n v="1.4"/>
    <n v="97.2"/>
    <n v="0"/>
    <n v="0.2"/>
    <n v="47222"/>
    <x v="146"/>
    <n v="2370"/>
    <n v="8.1999999999999993"/>
    <n v="0.2"/>
    <n v="9.4"/>
  </r>
  <r>
    <x v="13"/>
    <x v="18"/>
    <x v="220"/>
    <n v="11012"/>
    <n v="11103"/>
    <n v="0.9"/>
    <n v="97.6"/>
    <n v="0.5"/>
    <n v="0.2"/>
    <n v="47850"/>
    <x v="100"/>
    <n v="9895"/>
    <n v="7.5"/>
    <n v="0"/>
    <n v="6.2"/>
  </r>
  <r>
    <x v="13"/>
    <x v="200"/>
    <x v="221"/>
    <n v="2891"/>
    <n v="2968"/>
    <n v="1.1000000000000001"/>
    <n v="96.7"/>
    <n v="0.8"/>
    <n v="0"/>
    <n v="50085"/>
    <x v="33"/>
    <n v="2556"/>
    <n v="9"/>
    <n v="1.3"/>
    <n v="7.7"/>
  </r>
  <r>
    <x v="13"/>
    <x v="201"/>
    <x v="222"/>
    <n v="22568"/>
    <n v="24057"/>
    <n v="3.3"/>
    <n v="84.1"/>
    <n v="9.1"/>
    <n v="0.1"/>
    <n v="45331"/>
    <x v="77"/>
    <n v="21853"/>
    <n v="8.6999999999999993"/>
    <n v="0.1"/>
    <n v="9.9"/>
  </r>
  <r>
    <x v="13"/>
    <x v="202"/>
    <x v="223"/>
    <n v="66990"/>
    <n v="68707"/>
    <n v="2.2000000000000002"/>
    <n v="94.3"/>
    <n v="1.2"/>
    <n v="0.1"/>
    <n v="58194"/>
    <x v="147"/>
    <n v="64883"/>
    <n v="4.7"/>
    <n v="0.1"/>
    <n v="5.5"/>
  </r>
  <r>
    <x v="13"/>
    <x v="85"/>
    <x v="224"/>
    <n v="8746"/>
    <n v="8805"/>
    <n v="5"/>
    <n v="91.7"/>
    <n v="1.2"/>
    <n v="0.1"/>
    <n v="42606"/>
    <x v="140"/>
    <n v="7339"/>
    <n v="6.5"/>
    <n v="0.8"/>
    <n v="7"/>
  </r>
  <r>
    <x v="13"/>
    <x v="203"/>
    <x v="225"/>
    <n v="39901"/>
    <n v="40467"/>
    <n v="4.5999999999999996"/>
    <n v="79.400000000000006"/>
    <n v="13.8"/>
    <n v="0.3"/>
    <n v="42977"/>
    <x v="129"/>
    <n v="32514"/>
    <n v="5.7"/>
    <n v="0.2"/>
    <n v="10.7"/>
  </r>
  <r>
    <x v="13"/>
    <x v="204"/>
    <x v="226"/>
    <n v="5685"/>
    <n v="5967"/>
    <n v="1.6"/>
    <n v="95.5"/>
    <n v="0.9"/>
    <n v="0.2"/>
    <n v="47491"/>
    <x v="73"/>
    <n v="5501"/>
    <n v="6.1"/>
    <n v="0"/>
    <n v="8.6999999999999993"/>
  </r>
  <r>
    <x v="13"/>
    <x v="205"/>
    <x v="227"/>
    <n v="8601"/>
    <n v="9100"/>
    <n v="9"/>
    <n v="85.7"/>
    <n v="2.6"/>
    <n v="0.2"/>
    <n v="43699"/>
    <x v="77"/>
    <n v="8068"/>
    <n v="8.1999999999999993"/>
    <n v="0.1"/>
    <n v="9.1999999999999993"/>
  </r>
  <r>
    <x v="13"/>
    <x v="24"/>
    <x v="228"/>
    <n v="7242"/>
    <n v="7215"/>
    <n v="1.6"/>
    <n v="96.2"/>
    <n v="0.7"/>
    <n v="0.1"/>
    <n v="53202"/>
    <x v="0"/>
    <n v="7194"/>
    <n v="7"/>
    <n v="0.6"/>
    <n v="5.5"/>
  </r>
  <r>
    <x v="13"/>
    <x v="206"/>
    <x v="229"/>
    <n v="8201"/>
    <n v="8354"/>
    <n v="0.6"/>
    <n v="96.7"/>
    <n v="0.7"/>
    <n v="0.1"/>
    <n v="44993"/>
    <x v="45"/>
    <n v="7523"/>
    <n v="9.1"/>
    <n v="0"/>
    <n v="5.3"/>
  </r>
  <r>
    <x v="13"/>
    <x v="87"/>
    <x v="230"/>
    <n v="7006"/>
    <n v="7458"/>
    <n v="1.3"/>
    <n v="97"/>
    <n v="0.4"/>
    <n v="0"/>
    <n v="44648"/>
    <x v="137"/>
    <n v="6095"/>
    <n v="10.1"/>
    <n v="0.2"/>
    <n v="8.8000000000000007"/>
  </r>
  <r>
    <x v="13"/>
    <x v="207"/>
    <x v="231"/>
    <n v="28306"/>
    <n v="29219"/>
    <n v="11.6"/>
    <n v="85"/>
    <n v="1.6"/>
    <n v="0.2"/>
    <n v="47401"/>
    <x v="148"/>
    <n v="26336"/>
    <n v="4.9000000000000004"/>
    <n v="0.3"/>
    <n v="8.1"/>
  </r>
  <r>
    <x v="13"/>
    <x v="208"/>
    <x v="232"/>
    <n v="339609"/>
    <n v="344386"/>
    <n v="16.3"/>
    <n v="65.599999999999994"/>
    <n v="11"/>
    <n v="0.1"/>
    <n v="76101"/>
    <x v="149"/>
    <n v="333433"/>
    <n v="3.1"/>
    <n v="0.1"/>
    <n v="7.8"/>
  </r>
  <r>
    <x v="13"/>
    <x v="209"/>
    <x v="233"/>
    <n v="33323"/>
    <n v="33798"/>
    <n v="2.2999999999999998"/>
    <n v="90.7"/>
    <n v="4.0999999999999996"/>
    <n v="0.2"/>
    <n v="44453"/>
    <x v="77"/>
    <n v="29214"/>
    <n v="4.9000000000000004"/>
    <n v="0"/>
    <n v="7"/>
  </r>
  <r>
    <x v="13"/>
    <x v="210"/>
    <x v="234"/>
    <n v="141776"/>
    <n v="148663"/>
    <n v="11.7"/>
    <n v="71.099999999999994"/>
    <n v="12.4"/>
    <n v="0.1"/>
    <n v="48225"/>
    <x v="24"/>
    <n v="131172"/>
    <n v="4.5"/>
    <n v="0.2"/>
    <n v="11.5"/>
  </r>
  <r>
    <x v="13"/>
    <x v="211"/>
    <x v="235"/>
    <n v="19366"/>
    <n v="19740"/>
    <n v="1.7"/>
    <n v="95.9"/>
    <n v="0.5"/>
    <n v="0"/>
    <n v="65852"/>
    <x v="26"/>
    <n v="18798"/>
    <n v="6"/>
    <n v="0.1"/>
    <n v="5.9"/>
  </r>
  <r>
    <x v="14"/>
    <x v="127"/>
    <x v="236"/>
    <n v="17102"/>
    <n v="17540"/>
    <n v="4.4000000000000004"/>
    <n v="94.1"/>
    <n v="0.7"/>
    <n v="0.1"/>
    <n v="48188"/>
    <x v="150"/>
    <n v="14982"/>
    <n v="8.6999999999999993"/>
    <n v="0.6"/>
    <n v="6.2"/>
  </r>
  <r>
    <x v="14"/>
    <x v="212"/>
    <x v="237"/>
    <n v="177301"/>
    <n v="186152"/>
    <n v="7"/>
    <n v="75.2"/>
    <n v="11.3"/>
    <n v="0.2"/>
    <n v="49092"/>
    <x v="142"/>
    <n v="170294"/>
    <n v="4.4000000000000004"/>
    <n v="0.2"/>
    <n v="8"/>
  </r>
  <r>
    <x v="14"/>
    <x v="213"/>
    <x v="238"/>
    <n v="39534"/>
    <n v="39954"/>
    <n v="6.2"/>
    <n v="84.9"/>
    <n v="2"/>
    <n v="0.3"/>
    <n v="55050"/>
    <x v="75"/>
    <n v="38666"/>
    <n v="4.5"/>
    <n v="0.1"/>
    <n v="5.4"/>
  </r>
  <r>
    <x v="14"/>
    <x v="214"/>
    <x v="239"/>
    <n v="4367"/>
    <n v="4385"/>
    <n v="5.2"/>
    <n v="92.9"/>
    <n v="0.8"/>
    <n v="0"/>
    <n v="47046"/>
    <x v="4"/>
    <n v="4096"/>
    <n v="8.5"/>
    <n v="0.7"/>
    <n v="5.3"/>
  </r>
  <r>
    <x v="14"/>
    <x v="215"/>
    <x v="240"/>
    <n v="6155"/>
    <n v="6321"/>
    <n v="1.4"/>
    <n v="96.1"/>
    <n v="0.6"/>
    <n v="0.1"/>
    <n v="38190"/>
    <x v="117"/>
    <n v="5199"/>
    <n v="4.3"/>
    <n v="0.2"/>
    <n v="9.8000000000000007"/>
  </r>
  <r>
    <x v="14"/>
    <x v="12"/>
    <x v="241"/>
    <n v="10407"/>
    <n v="9007"/>
    <n v="1.2"/>
    <n v="94.4"/>
    <n v="3"/>
    <n v="0.1"/>
    <n v="47470"/>
    <x v="110"/>
    <n v="8399"/>
    <n v="5.4"/>
    <n v="0.3"/>
    <n v="5.6"/>
  </r>
  <r>
    <x v="14"/>
    <x v="14"/>
    <x v="242"/>
    <n v="6373"/>
    <n v="6314"/>
    <n v="0.2"/>
    <n v="99.1"/>
    <n v="0.2"/>
    <n v="0"/>
    <n v="44399"/>
    <x v="35"/>
    <n v="5902"/>
    <n v="3.2"/>
    <n v="0.3"/>
    <n v="5.0999999999999996"/>
  </r>
  <r>
    <x v="14"/>
    <x v="216"/>
    <x v="243"/>
    <n v="81958"/>
    <n v="84612"/>
    <n v="9.1999999999999993"/>
    <n v="84.5"/>
    <n v="3.2"/>
    <n v="0.2"/>
    <n v="63926"/>
    <x v="151"/>
    <n v="78219"/>
    <n v="4"/>
    <n v="0.2"/>
    <n v="7.3"/>
  </r>
  <r>
    <x v="14"/>
    <x v="217"/>
    <x v="244"/>
    <n v="12708"/>
    <n v="12859"/>
    <n v="1"/>
    <n v="96.4"/>
    <n v="1.3"/>
    <n v="0"/>
    <n v="58101"/>
    <x v="96"/>
    <n v="12101"/>
    <n v="5.6"/>
    <n v="0"/>
    <n v="5.3"/>
  </r>
  <r>
    <x v="14"/>
    <x v="76"/>
    <x v="245"/>
    <n v="6623"/>
    <n v="6424"/>
    <n v="2.8"/>
    <n v="94.9"/>
    <n v="0.3"/>
    <n v="0.1"/>
    <n v="43836"/>
    <x v="146"/>
    <n v="5831"/>
    <n v="6.6"/>
    <n v="0.1"/>
    <n v="7"/>
  </r>
  <r>
    <x v="14"/>
    <x v="218"/>
    <x v="246"/>
    <n v="19967"/>
    <n v="17683"/>
    <n v="1.8"/>
    <n v="91.9"/>
    <n v="4"/>
    <n v="0.2"/>
    <n v="51355"/>
    <x v="40"/>
    <n v="15518"/>
    <n v="5.7"/>
    <n v="0"/>
    <n v="7.3"/>
  </r>
  <r>
    <x v="14"/>
    <x v="15"/>
    <x v="247"/>
    <n v="12487"/>
    <n v="13109"/>
    <n v="3.2"/>
    <n v="94.5"/>
    <n v="0.4"/>
    <n v="0.1"/>
    <n v="40810"/>
    <x v="88"/>
    <n v="11319"/>
    <n v="6.9"/>
    <n v="0.6"/>
    <n v="7.8"/>
  </r>
  <r>
    <x v="14"/>
    <x v="219"/>
    <x v="248"/>
    <n v="14064"/>
    <n v="14548"/>
    <n v="1.7"/>
    <n v="96.1"/>
    <n v="0.5"/>
    <n v="0.2"/>
    <n v="51170"/>
    <x v="152"/>
    <n v="13088"/>
    <n v="5.2"/>
    <n v="0.1"/>
    <n v="7.4"/>
  </r>
  <r>
    <x v="14"/>
    <x v="220"/>
    <x v="249"/>
    <n v="8414"/>
    <n v="8577"/>
    <n v="1.3"/>
    <n v="96.5"/>
    <n v="0.9"/>
    <n v="0"/>
    <n v="45121"/>
    <x v="64"/>
    <n v="7787"/>
    <n v="8.1"/>
    <n v="0.3"/>
    <n v="6.9"/>
  </r>
  <r>
    <x v="14"/>
    <x v="221"/>
    <x v="250"/>
    <n v="129457"/>
    <n v="137789"/>
    <n v="8"/>
    <n v="74.400000000000006"/>
    <n v="12.8"/>
    <n v="0.3"/>
    <n v="45471"/>
    <x v="92"/>
    <n v="123170"/>
    <n v="4.5999999999999996"/>
    <n v="0.1"/>
    <n v="8.5"/>
  </r>
  <r>
    <x v="14"/>
    <x v="79"/>
    <x v="251"/>
    <n v="11685"/>
    <n v="12098"/>
    <n v="1.7"/>
    <n v="96.4"/>
    <n v="0.2"/>
    <n v="0.1"/>
    <n v="44442"/>
    <x v="92"/>
    <n v="9803"/>
    <n v="3.4"/>
    <n v="0.3"/>
    <n v="11"/>
  </r>
  <r>
    <x v="14"/>
    <x v="18"/>
    <x v="252"/>
    <n v="21899"/>
    <n v="22542"/>
    <n v="3.9"/>
    <n v="92.8"/>
    <n v="1.3"/>
    <n v="0"/>
    <n v="53584"/>
    <x v="153"/>
    <n v="21379"/>
    <n v="5.4"/>
    <n v="0.1"/>
    <n v="8.3000000000000007"/>
  </r>
  <r>
    <x v="14"/>
    <x v="222"/>
    <x v="253"/>
    <n v="10557"/>
    <n v="10299"/>
    <n v="2.7"/>
    <n v="95.4"/>
    <n v="0.6"/>
    <n v="0.2"/>
    <n v="55247"/>
    <x v="141"/>
    <n v="10060"/>
    <n v="6.7"/>
    <n v="0.1"/>
    <n v="5.6"/>
  </r>
  <r>
    <x v="14"/>
    <x v="223"/>
    <x v="254"/>
    <n v="11395"/>
    <n v="11722"/>
    <n v="3.5"/>
    <n v="94.6"/>
    <n v="0.7"/>
    <n v="0.1"/>
    <n v="42208"/>
    <x v="16"/>
    <n v="9583"/>
    <n v="5.3"/>
    <n v="0.1"/>
    <n v="11.5"/>
  </r>
  <r>
    <x v="14"/>
    <x v="224"/>
    <x v="255"/>
    <n v="17379"/>
    <n v="16888"/>
    <n v="3.2"/>
    <n v="94.3"/>
    <n v="0.3"/>
    <n v="0"/>
    <n v="48472"/>
    <x v="141"/>
    <n v="16375"/>
    <n v="5.3"/>
    <n v="0.1"/>
    <n v="6.9"/>
  </r>
  <r>
    <x v="14"/>
    <x v="225"/>
    <x v="256"/>
    <n v="11540"/>
    <n v="9571"/>
    <n v="1.7"/>
    <n v="92.3"/>
    <n v="4.5"/>
    <n v="0.3"/>
    <n v="45023"/>
    <x v="136"/>
    <n v="8203"/>
    <n v="4.0999999999999996"/>
    <n v="0"/>
    <n v="6.8"/>
  </r>
  <r>
    <x v="14"/>
    <x v="226"/>
    <x v="257"/>
    <n v="5443"/>
    <n v="5057"/>
    <n v="0.7"/>
    <n v="96.6"/>
    <n v="1"/>
    <n v="0.2"/>
    <n v="44061"/>
    <x v="154"/>
    <n v="4314"/>
    <n v="6.2"/>
    <n v="0"/>
    <n v="9.6"/>
  </r>
  <r>
    <x v="14"/>
    <x v="227"/>
    <x v="258"/>
    <n v="92366"/>
    <n v="88586"/>
    <n v="7.9"/>
    <n v="78.400000000000006"/>
    <n v="4.4000000000000004"/>
    <n v="0.1"/>
    <n v="45932"/>
    <x v="155"/>
    <n v="86629"/>
    <n v="3.7"/>
    <n v="0.1"/>
    <n v="6.5"/>
  </r>
  <r>
    <x v="14"/>
    <x v="228"/>
    <x v="259"/>
    <n v="7776"/>
    <n v="7797"/>
    <n v="2.6"/>
    <n v="95.7"/>
    <n v="0.2"/>
    <n v="0"/>
    <n v="51613"/>
    <x v="35"/>
    <n v="7195"/>
    <n v="5.5"/>
    <n v="0.2"/>
    <n v="6.2"/>
  </r>
  <r>
    <x v="14"/>
    <x v="85"/>
    <x v="260"/>
    <n v="3681"/>
    <n v="3618"/>
    <n v="0.7"/>
    <n v="96.3"/>
    <n v="0.2"/>
    <n v="0"/>
    <n v="44277"/>
    <x v="79"/>
    <n v="3384"/>
    <n v="7.2"/>
    <n v="1.1000000000000001"/>
    <n v="7.7"/>
  </r>
  <r>
    <x v="14"/>
    <x v="229"/>
    <x v="261"/>
    <n v="87661"/>
    <n v="93644"/>
    <n v="2.4"/>
    <n v="84.6"/>
    <n v="9"/>
    <n v="0.2"/>
    <n v="43046"/>
    <x v="127"/>
    <n v="86077"/>
    <n v="3.7"/>
    <n v="0.1"/>
    <n v="6.2"/>
  </r>
  <r>
    <x v="14"/>
    <x v="230"/>
    <x v="262"/>
    <n v="7785"/>
    <n v="8075"/>
    <n v="1.1000000000000001"/>
    <n v="97"/>
    <n v="0.3"/>
    <n v="0.4"/>
    <n v="43600"/>
    <x v="0"/>
    <n v="6686"/>
    <n v="6.7"/>
    <n v="0.4"/>
    <n v="6.5"/>
  </r>
  <r>
    <x v="14"/>
    <x v="231"/>
    <x v="263"/>
    <n v="54952"/>
    <n v="53316"/>
    <n v="2.5"/>
    <n v="86.1"/>
    <n v="6.1"/>
    <n v="0.2"/>
    <n v="40313"/>
    <x v="101"/>
    <n v="47334"/>
    <n v="3.6"/>
    <n v="0.1"/>
    <n v="8.9"/>
  </r>
  <r>
    <x v="14"/>
    <x v="204"/>
    <x v="264"/>
    <n v="15894"/>
    <n v="16464"/>
    <n v="2.2999999999999998"/>
    <n v="94.7"/>
    <n v="0.8"/>
    <n v="0.7"/>
    <n v="45649"/>
    <x v="106"/>
    <n v="14892"/>
    <n v="5.5"/>
    <n v="0.3"/>
    <n v="7"/>
  </r>
  <r>
    <x v="14"/>
    <x v="205"/>
    <x v="265"/>
    <n v="4159"/>
    <n v="4208"/>
    <n v="1.3"/>
    <n v="96.9"/>
    <n v="0.6"/>
    <n v="0.2"/>
    <n v="56042"/>
    <x v="25"/>
    <n v="4031"/>
    <n v="7.7"/>
    <n v="0"/>
    <n v="5.5"/>
  </r>
  <r>
    <x v="14"/>
    <x v="232"/>
    <x v="266"/>
    <n v="30171"/>
    <n v="30824"/>
    <n v="1.7"/>
    <n v="93.3"/>
    <n v="1.5"/>
    <n v="0.2"/>
    <n v="62185"/>
    <x v="111"/>
    <n v="29930"/>
    <n v="4.7"/>
    <n v="0.1"/>
    <n v="5"/>
  </r>
  <r>
    <x v="14"/>
    <x v="24"/>
    <x v="267"/>
    <n v="13867"/>
    <n v="14063"/>
    <n v="1.4"/>
    <n v="97"/>
    <n v="0.1"/>
    <n v="0.4"/>
    <n v="41289"/>
    <x v="115"/>
    <n v="11783"/>
    <n v="6.4"/>
    <n v="0.1"/>
    <n v="10.1"/>
  </r>
  <r>
    <x v="14"/>
    <x v="206"/>
    <x v="268"/>
    <n v="32924"/>
    <n v="34942"/>
    <n v="2.7"/>
    <n v="88.8"/>
    <n v="4.7"/>
    <n v="0.1"/>
    <n v="38494"/>
    <x v="65"/>
    <n v="28437"/>
    <n v="5"/>
    <n v="0.3"/>
    <n v="9"/>
  </r>
  <r>
    <x v="14"/>
    <x v="233"/>
    <x v="269"/>
    <n v="13709"/>
    <n v="14087"/>
    <n v="2.5"/>
    <n v="95.5"/>
    <n v="0.6"/>
    <n v="0.3"/>
    <n v="51101"/>
    <x v="153"/>
    <n v="13510"/>
    <n v="6.1"/>
    <n v="0.2"/>
    <n v="4.0999999999999996"/>
  </r>
  <r>
    <x v="14"/>
    <x v="87"/>
    <x v="270"/>
    <n v="12107"/>
    <n v="12281"/>
    <n v="7.5"/>
    <n v="90.3"/>
    <n v="0.4"/>
    <n v="0"/>
    <n v="52154"/>
    <x v="156"/>
    <n v="11433"/>
    <n v="5.8"/>
    <n v="0.2"/>
    <n v="6"/>
  </r>
  <r>
    <x v="14"/>
    <x v="234"/>
    <x v="271"/>
    <n v="16667"/>
    <n v="16663"/>
    <n v="1.9"/>
    <n v="95.9"/>
    <n v="0.4"/>
    <n v="0.4"/>
    <n v="54389"/>
    <x v="157"/>
    <n v="16503"/>
    <n v="5.5"/>
    <n v="0.1"/>
    <n v="5.3"/>
  </r>
  <r>
    <x v="15"/>
    <x v="235"/>
    <x v="272"/>
    <n v="3632"/>
    <n v="3552"/>
    <n v="1.5"/>
    <n v="97.2"/>
    <n v="0.1"/>
    <n v="0.1"/>
    <n v="54482"/>
    <x v="158"/>
    <n v="3663"/>
    <n v="12.5"/>
    <n v="0.5"/>
    <n v="4.7"/>
  </r>
  <r>
    <x v="15"/>
    <x v="236"/>
    <x v="273"/>
    <n v="16580"/>
    <n v="16062"/>
    <n v="15.9"/>
    <n v="81.7"/>
    <n v="0.3"/>
    <n v="0.1"/>
    <n v="56318"/>
    <x v="159"/>
    <n v="17701"/>
    <n v="5.9"/>
    <n v="0.2"/>
    <n v="4.5"/>
  </r>
  <r>
    <x v="15"/>
    <x v="73"/>
    <x v="274"/>
    <n v="2632"/>
    <n v="2639"/>
    <n v="3.8"/>
    <n v="94.3"/>
    <n v="0.2"/>
    <n v="0.2"/>
    <n v="57312"/>
    <x v="160"/>
    <n v="2843"/>
    <n v="14.2"/>
    <n v="0.5"/>
    <n v="1.9"/>
  </r>
  <r>
    <x v="15"/>
    <x v="237"/>
    <x v="275"/>
    <n v="5480"/>
    <n v="5466"/>
    <n v="4.8"/>
    <n v="92.5"/>
    <n v="1.4"/>
    <n v="0.4"/>
    <n v="42931"/>
    <x v="161"/>
    <n v="5714"/>
    <n v="11.2"/>
    <n v="0.3"/>
    <n v="4.0999999999999996"/>
  </r>
  <r>
    <x v="15"/>
    <x v="238"/>
    <x v="276"/>
    <n v="4081"/>
    <n v="4120"/>
    <n v="1.8"/>
    <n v="92.7"/>
    <n v="0"/>
    <n v="2"/>
    <n v="42750"/>
    <x v="162"/>
    <n v="4000"/>
    <n v="11.1"/>
    <n v="0.2"/>
    <n v="3.4"/>
  </r>
  <r>
    <x v="15"/>
    <x v="239"/>
    <x v="277"/>
    <n v="679"/>
    <n v="722"/>
    <n v="0.5"/>
    <n v="95.4"/>
    <n v="0.7"/>
    <n v="0"/>
    <n v="48456"/>
    <x v="36"/>
    <n v="765"/>
    <n v="24.1"/>
    <n v="1"/>
    <n v="1.7"/>
  </r>
  <r>
    <x v="15"/>
    <x v="78"/>
    <x v="278"/>
    <n v="7438"/>
    <n v="6922"/>
    <n v="22.5"/>
    <n v="73.099999999999994"/>
    <n v="0.8"/>
    <n v="0.1"/>
    <n v="51738"/>
    <x v="100"/>
    <n v="7130"/>
    <n v="8.6"/>
    <n v="0.5"/>
    <n v="3.4"/>
  </r>
  <r>
    <x v="15"/>
    <x v="240"/>
    <x v="279"/>
    <n v="84574"/>
    <n v="84618"/>
    <n v="8.1"/>
    <n v="82.6"/>
    <n v="3.9"/>
    <n v="0.4"/>
    <n v="70543"/>
    <x v="163"/>
    <n v="87645"/>
    <n v="4.0999999999999996"/>
    <n v="0.1"/>
    <n v="4.4000000000000004"/>
  </r>
  <r>
    <x v="15"/>
    <x v="241"/>
    <x v="280"/>
    <n v="10568"/>
    <n v="10345"/>
    <n v="2.1"/>
    <n v="95.8"/>
    <n v="0.6"/>
    <n v="0.3"/>
    <n v="60854"/>
    <x v="133"/>
    <n v="10624"/>
    <n v="8.4"/>
    <n v="0.4"/>
    <n v="3.5"/>
  </r>
  <r>
    <x v="15"/>
    <x v="242"/>
    <x v="281"/>
    <n v="17699"/>
    <n v="18985"/>
    <n v="22.4"/>
    <n v="73.900000000000006"/>
    <n v="0.7"/>
    <n v="0.9"/>
    <n v="45992"/>
    <x v="4"/>
    <n v="17970"/>
    <n v="7.2"/>
    <n v="0.2"/>
    <n v="5.5"/>
  </r>
  <r>
    <x v="15"/>
    <x v="243"/>
    <x v="282"/>
    <n v="8690"/>
    <n v="8308"/>
    <n v="2.2000000000000002"/>
    <n v="95.5"/>
    <n v="0.3"/>
    <n v="0.1"/>
    <n v="59662"/>
    <x v="164"/>
    <n v="8543"/>
    <n v="9"/>
    <n v="0.2"/>
    <n v="3.5"/>
  </r>
  <r>
    <x v="15"/>
    <x v="244"/>
    <x v="283"/>
    <n v="2608"/>
    <n v="2686"/>
    <n v="4.2"/>
    <n v="82.9"/>
    <n v="0.4"/>
    <n v="9.1"/>
    <n v="41985"/>
    <x v="105"/>
    <n v="2564"/>
    <n v="14.4"/>
    <n v="0.5"/>
    <n v="1.4"/>
  </r>
  <r>
    <x v="15"/>
    <x v="245"/>
    <x v="284"/>
    <n v="1534"/>
    <n v="1573"/>
    <n v="1.7"/>
    <n v="96.6"/>
    <n v="1.2"/>
    <n v="0.3"/>
    <n v="46366"/>
    <x v="113"/>
    <n v="1569"/>
    <n v="19.100000000000001"/>
    <n v="0.1"/>
    <n v="3.1"/>
  </r>
  <r>
    <x v="15"/>
    <x v="246"/>
    <x v="285"/>
    <n v="651"/>
    <n v="598"/>
    <n v="3.8"/>
    <n v="91.9"/>
    <n v="0"/>
    <n v="0"/>
    <n v="41215"/>
    <x v="73"/>
    <n v="662"/>
    <n v="20.2"/>
    <n v="0"/>
    <n v="1.3"/>
  </r>
  <r>
    <x v="15"/>
    <x v="247"/>
    <x v="286"/>
    <n v="3037"/>
    <n v="3044"/>
    <n v="5"/>
    <n v="92.5"/>
    <n v="0.6"/>
    <n v="0.1"/>
    <n v="53416"/>
    <x v="151"/>
    <n v="3151"/>
    <n v="10.199999999999999"/>
    <n v="1.1000000000000001"/>
    <n v="2.6"/>
  </r>
  <r>
    <x v="15"/>
    <x v="248"/>
    <x v="287"/>
    <n v="2553"/>
    <n v="2629"/>
    <n v="1.1000000000000001"/>
    <n v="96"/>
    <n v="0.1"/>
    <n v="0.2"/>
    <n v="45741"/>
    <x v="148"/>
    <n v="2542"/>
    <n v="15.6"/>
    <n v="0.3"/>
    <n v="1.7"/>
  </r>
  <r>
    <x v="15"/>
    <x v="249"/>
    <x v="288"/>
    <n v="356"/>
    <n v="319"/>
    <n v="0.6"/>
    <n v="95.4"/>
    <n v="0"/>
    <n v="0.4"/>
    <n v="51000"/>
    <x v="26"/>
    <n v="385"/>
    <n v="19.2"/>
    <n v="0.5"/>
    <n v="0"/>
  </r>
  <r>
    <x v="15"/>
    <x v="250"/>
    <x v="289"/>
    <n v="3430"/>
    <n v="3516"/>
    <n v="4.3"/>
    <n v="38.5"/>
    <n v="0.1"/>
    <n v="55.1"/>
    <n v="41266"/>
    <x v="55"/>
    <n v="2483"/>
    <n v="9.8000000000000007"/>
    <n v="0"/>
    <n v="14.4"/>
  </r>
  <r>
    <x v="15"/>
    <x v="195"/>
    <x v="290"/>
    <n v="2129"/>
    <n v="2125"/>
    <n v="1.5"/>
    <n v="96.8"/>
    <n v="0.1"/>
    <n v="0.4"/>
    <n v="44612"/>
    <x v="0"/>
    <n v="2268"/>
    <n v="14.6"/>
    <n v="0.2"/>
    <n v="1.4"/>
  </r>
  <r>
    <x v="15"/>
    <x v="24"/>
    <x v="291"/>
    <n v="9976"/>
    <n v="10281"/>
    <n v="2.4"/>
    <n v="95.3"/>
    <n v="0.7"/>
    <n v="0.2"/>
    <n v="65370"/>
    <x v="165"/>
    <n v="10850"/>
    <n v="6.7"/>
    <n v="0.2"/>
    <n v="1.4"/>
  </r>
  <r>
    <x v="15"/>
    <x v="206"/>
    <x v="292"/>
    <n v="4839"/>
    <n v="4586"/>
    <n v="5.3"/>
    <n v="90.5"/>
    <n v="3.3"/>
    <n v="0.2"/>
    <n v="54159"/>
    <x v="137"/>
    <n v="5219"/>
    <n v="9"/>
    <n v="0.2"/>
    <n v="3"/>
  </r>
  <r>
    <x v="15"/>
    <x v="170"/>
    <x v="293"/>
    <n v="1793"/>
    <n v="1904"/>
    <n v="4.3"/>
    <n v="92.3"/>
    <n v="0.1"/>
    <n v="0"/>
    <n v="40256"/>
    <x v="75"/>
    <n v="1689"/>
    <n v="15.7"/>
    <n v="0.8"/>
    <n v="4.7"/>
  </r>
  <r>
    <x v="15"/>
    <x v="171"/>
    <x v="294"/>
    <n v="432"/>
    <n v="415"/>
    <n v="0"/>
    <n v="99.8"/>
    <n v="0"/>
    <n v="0"/>
    <n v="46394"/>
    <x v="28"/>
    <n v="494"/>
    <n v="22.7"/>
    <n v="1.4"/>
    <n v="2.9"/>
  </r>
  <r>
    <x v="15"/>
    <x v="251"/>
    <x v="295"/>
    <n v="6832"/>
    <n v="6993"/>
    <n v="4.5"/>
    <n v="92"/>
    <n v="0.9"/>
    <n v="0.3"/>
    <n v="51802"/>
    <x v="141"/>
    <n v="7274"/>
    <n v="10"/>
    <n v="0.1"/>
    <n v="2"/>
  </r>
  <r>
    <x v="16"/>
    <x v="252"/>
    <x v="296"/>
    <n v="12368"/>
    <n v="11884"/>
    <n v="13.1"/>
    <n v="74.599999999999994"/>
    <n v="2.1"/>
    <n v="4.4000000000000004"/>
    <n v="47415"/>
    <x v="166"/>
    <n v="9274"/>
    <n v="7.5"/>
    <n v="0.1"/>
    <n v="11.9"/>
  </r>
  <r>
    <x v="16"/>
    <x v="253"/>
    <x v="297"/>
    <n v="1019927"/>
    <n v="1015645"/>
    <n v="30"/>
    <n v="45.8"/>
    <n v="10.4"/>
    <n v="0.4"/>
    <n v="51575"/>
    <x v="167"/>
    <n v="923588"/>
    <n v="4.8"/>
    <n v="0.1"/>
    <n v="10.8"/>
  </r>
  <r>
    <x v="16"/>
    <x v="254"/>
    <x v="298"/>
    <n v="23755"/>
    <n v="23504"/>
    <n v="11.9"/>
    <n v="81.7"/>
    <n v="0.5"/>
    <n v="1.9"/>
    <n v="58535"/>
    <x v="161"/>
    <n v="20371"/>
    <n v="9.6"/>
    <n v="0.3"/>
    <n v="8.5"/>
  </r>
  <r>
    <x v="16"/>
    <x v="255"/>
    <x v="299"/>
    <n v="26951"/>
    <n v="24611"/>
    <n v="24"/>
    <n v="67.599999999999994"/>
    <n v="1.1000000000000001"/>
    <n v="5.0999999999999996"/>
    <n v="71799"/>
    <x v="134"/>
    <n v="25865"/>
    <n v="3.2"/>
    <n v="0.2"/>
    <n v="5.5"/>
  </r>
  <r>
    <x v="16"/>
    <x v="256"/>
    <x v="300"/>
    <n v="520"/>
    <n v="621"/>
    <n v="16"/>
    <n v="79.099999999999994"/>
    <n v="0"/>
    <n v="3.7"/>
    <n v="39271"/>
    <x v="122"/>
    <n v="437"/>
    <n v="10.8"/>
    <n v="0"/>
    <n v="11.9"/>
  </r>
  <r>
    <x v="16"/>
    <x v="257"/>
    <x v="301"/>
    <n v="797"/>
    <n v="872"/>
    <n v="2.6"/>
    <n v="95.1"/>
    <n v="0.1"/>
    <n v="1.5"/>
    <n v="60250"/>
    <x v="133"/>
    <n v="853"/>
    <n v="8.3000000000000007"/>
    <n v="0"/>
    <n v="4.7"/>
  </r>
  <r>
    <x v="16"/>
    <x v="101"/>
    <x v="302"/>
    <n v="8971"/>
    <n v="8096"/>
    <n v="25.5"/>
    <n v="66.400000000000006"/>
    <n v="0.5"/>
    <n v="4.5"/>
    <n v="65212"/>
    <x v="168"/>
    <n v="8295"/>
    <n v="6.7"/>
    <n v="0.1"/>
    <n v="7.8"/>
  </r>
  <r>
    <x v="16"/>
    <x v="258"/>
    <x v="303"/>
    <n v="3231"/>
    <n v="2715"/>
    <n v="27.1"/>
    <n v="65.2"/>
    <n v="0.1"/>
    <n v="3.7"/>
    <n v="78190"/>
    <x v="169"/>
    <n v="2644"/>
    <n v="4.5"/>
    <n v="0"/>
    <n v="12"/>
  </r>
  <r>
    <x v="16"/>
    <x v="185"/>
    <x v="304"/>
    <n v="2854"/>
    <n v="2340"/>
    <n v="7.1"/>
    <n v="84.2"/>
    <n v="2.9"/>
    <n v="3.9"/>
    <n v="44866"/>
    <x v="170"/>
    <n v="1714"/>
    <n v="6.6"/>
    <n v="0.3"/>
    <n v="11.8"/>
  </r>
  <r>
    <x v="16"/>
    <x v="259"/>
    <x v="305"/>
    <n v="26001"/>
    <n v="25656"/>
    <n v="15.6"/>
    <n v="76.7"/>
    <n v="0.8"/>
    <n v="2.2999999999999998"/>
    <n v="47255"/>
    <x v="105"/>
    <n v="19958"/>
    <n v="5.7"/>
    <n v="0.1"/>
    <n v="13.6"/>
  </r>
  <r>
    <x v="16"/>
    <x v="260"/>
    <x v="306"/>
    <n v="2433"/>
    <n v="2133"/>
    <n v="12.4"/>
    <n v="62.3"/>
    <n v="1.3"/>
    <n v="16.7"/>
    <n v="38923"/>
    <x v="7"/>
    <n v="1856"/>
    <n v="3.6"/>
    <n v="0.2"/>
    <n v="15.4"/>
  </r>
  <r>
    <x v="16"/>
    <x v="261"/>
    <x v="307"/>
    <n v="21179"/>
    <n v="21446"/>
    <n v="14.2"/>
    <n v="77.8"/>
    <n v="2.5"/>
    <n v="1.8"/>
    <n v="41712"/>
    <x v="86"/>
    <n v="14143"/>
    <n v="5.2"/>
    <n v="0.2"/>
    <n v="13.4"/>
  </r>
  <r>
    <x v="16"/>
    <x v="262"/>
    <x v="308"/>
    <n v="4455"/>
    <n v="2267"/>
    <n v="23.1"/>
    <n v="66.8"/>
    <n v="4.7"/>
    <n v="3.4"/>
    <n v="45230"/>
    <x v="74"/>
    <n v="2101"/>
    <n v="4"/>
    <n v="0"/>
    <n v="9.5"/>
  </r>
  <r>
    <x v="16"/>
    <x v="263"/>
    <x v="309"/>
    <n v="1882"/>
    <n v="2047"/>
    <n v="3.7"/>
    <n v="90.7"/>
    <n v="0.4"/>
    <n v="1.7"/>
    <n v="64832"/>
    <x v="107"/>
    <n v="1777"/>
    <n v="10.7"/>
    <n v="0"/>
    <n v="10.3"/>
  </r>
  <r>
    <x v="16"/>
    <x v="264"/>
    <x v="310"/>
    <n v="218795"/>
    <n v="216224"/>
    <n v="23.3"/>
    <n v="64.5"/>
    <n v="2.2000000000000002"/>
    <n v="1.3"/>
    <n v="52870"/>
    <x v="115"/>
    <n v="207304"/>
    <n v="5.8"/>
    <n v="0.1"/>
    <n v="9.1"/>
  </r>
  <r>
    <x v="16"/>
    <x v="265"/>
    <x v="311"/>
    <n v="5657"/>
    <n v="4317"/>
    <n v="14.6"/>
    <n v="74.099999999999994"/>
    <n v="4"/>
    <n v="5.0999999999999996"/>
    <n v="57122"/>
    <x v="169"/>
    <n v="3529"/>
    <n v="5.6"/>
    <n v="0.4"/>
    <n v="10.6"/>
  </r>
  <r>
    <x v="16"/>
    <x v="266"/>
    <x v="312"/>
    <n v="27959"/>
    <n v="26523"/>
    <n v="22.7"/>
    <n v="68.8"/>
    <n v="0.9"/>
    <n v="1.9"/>
    <n v="47668"/>
    <x v="24"/>
    <n v="23603"/>
    <n v="4.9000000000000004"/>
    <n v="0.2"/>
    <n v="11.3"/>
  </r>
  <r>
    <x v="17"/>
    <x v="135"/>
    <x v="313"/>
    <n v="62024"/>
    <n v="63109"/>
    <n v="19.600000000000001"/>
    <n v="41"/>
    <n v="0.5"/>
    <n v="36.299999999999997"/>
    <n v="48671"/>
    <x v="6"/>
    <n v="51561"/>
    <n v="3.8"/>
    <n v="0.3"/>
    <n v="9.1999999999999993"/>
  </r>
  <r>
    <x v="17"/>
    <x v="136"/>
    <x v="314"/>
    <n v="14230"/>
    <n v="14438"/>
    <n v="76.900000000000006"/>
    <n v="19"/>
    <n v="1.3"/>
    <n v="0.9"/>
    <n v="29237"/>
    <x v="171"/>
    <n v="9751"/>
    <n v="5.5"/>
    <n v="0.4"/>
    <n v="6.4"/>
  </r>
  <r>
    <x v="17"/>
    <x v="267"/>
    <x v="315"/>
    <n v="71649"/>
    <n v="75459"/>
    <n v="51.1"/>
    <n v="43.2"/>
    <n v="0.6"/>
    <n v="2.4"/>
    <n v="54315"/>
    <x v="145"/>
    <n v="70423"/>
    <n v="12.4"/>
    <n v="0.2"/>
    <n v="7.9"/>
  </r>
  <r>
    <x v="17"/>
    <x v="114"/>
    <x v="316"/>
    <n v="5822"/>
    <n v="5793"/>
    <n v="29.1"/>
    <n v="66.900000000000006"/>
    <n v="0.5"/>
    <n v="0.5"/>
    <n v="29356"/>
    <x v="81"/>
    <n v="3971"/>
    <n v="10.199999999999999"/>
    <n v="0.3"/>
    <n v="6.8"/>
  </r>
  <r>
    <x v="17"/>
    <x v="268"/>
    <x v="317"/>
    <n v="9115"/>
    <n v="8379"/>
    <n v="49.1"/>
    <n v="39.1"/>
    <n v="0.7"/>
    <n v="9.8000000000000007"/>
    <n v="34037"/>
    <x v="172"/>
    <n v="5706"/>
    <n v="7.4"/>
    <n v="0"/>
    <n v="7.3"/>
  </r>
  <r>
    <x v="17"/>
    <x v="269"/>
    <x v="318"/>
    <n v="16073"/>
    <n v="16870"/>
    <n v="56.2"/>
    <n v="35.9"/>
    <n v="0.4"/>
    <n v="5.0999999999999996"/>
    <n v="36582"/>
    <x v="173"/>
    <n v="14356"/>
    <n v="12.9"/>
    <n v="0"/>
    <n v="10.7"/>
  </r>
  <r>
    <x v="17"/>
    <x v="270"/>
    <x v="319"/>
    <n v="8258"/>
    <n v="7595"/>
    <n v="40.6"/>
    <n v="53.9"/>
    <n v="1.3"/>
    <n v="2"/>
    <n v="32083"/>
    <x v="174"/>
    <n v="5348"/>
    <n v="13.8"/>
    <n v="0"/>
    <n v="11.2"/>
  </r>
  <r>
    <x v="17"/>
    <x v="85"/>
    <x v="320"/>
    <n v="2422"/>
    <n v="1917"/>
    <n v="40.799999999999997"/>
    <n v="54.1"/>
    <n v="2.7"/>
    <n v="1.2"/>
    <n v="36070"/>
    <x v="1"/>
    <n v="1692"/>
    <n v="6.6"/>
    <n v="0.4"/>
    <n v="2.1"/>
  </r>
  <r>
    <x v="17"/>
    <x v="271"/>
    <x v="321"/>
    <n v="38310"/>
    <n v="37987"/>
    <n v="59.2"/>
    <n v="34.700000000000003"/>
    <n v="1"/>
    <n v="3.6"/>
    <n v="41703"/>
    <x v="175"/>
    <n v="28088"/>
    <n v="6.3"/>
    <n v="0.4"/>
    <n v="12.4"/>
  </r>
  <r>
    <x v="18"/>
    <x v="272"/>
    <x v="322"/>
    <n v="148776"/>
    <n v="158687"/>
    <n v="5.5"/>
    <n v="74.2"/>
    <n v="11.8"/>
    <n v="0.1"/>
    <n v="59887"/>
    <x v="113"/>
    <n v="155200"/>
    <n v="4"/>
    <n v="0.1"/>
    <n v="6.4"/>
  </r>
  <r>
    <x v="18"/>
    <x v="273"/>
    <x v="323"/>
    <n v="24313"/>
    <n v="23757"/>
    <n v="1.5"/>
    <n v="94.8"/>
    <n v="1.3"/>
    <n v="0.3"/>
    <n v="42776"/>
    <x v="176"/>
    <n v="20410"/>
    <n v="7.1"/>
    <n v="0.2"/>
    <n v="9.1999999999999993"/>
  </r>
  <r>
    <x v="18"/>
    <x v="274"/>
    <x v="324"/>
    <n v="672447"/>
    <n v="755910"/>
    <n v="54.6"/>
    <n v="10.3"/>
    <n v="29.6"/>
    <n v="0.2"/>
    <n v="34299"/>
    <x v="177"/>
    <n v="563903"/>
    <n v="5.2"/>
    <n v="0.1"/>
    <n v="14"/>
  </r>
  <r>
    <x v="18"/>
    <x v="275"/>
    <x v="325"/>
    <n v="97363"/>
    <n v="100730"/>
    <n v="3.8"/>
    <n v="84.9"/>
    <n v="4.8"/>
    <n v="0.2"/>
    <n v="46261"/>
    <x v="51"/>
    <n v="88758"/>
    <n v="5.4"/>
    <n v="0.1"/>
    <n v="7.8"/>
  </r>
  <r>
    <x v="18"/>
    <x v="276"/>
    <x v="326"/>
    <n v="39089"/>
    <n v="39873"/>
    <n v="1.9"/>
    <n v="91.2"/>
    <n v="1.5"/>
    <n v="2.8"/>
    <n v="42601"/>
    <x v="143"/>
    <n v="34265"/>
    <n v="6.1"/>
    <n v="0.3"/>
    <n v="8.1999999999999993"/>
  </r>
  <r>
    <x v="18"/>
    <x v="277"/>
    <x v="327"/>
    <n v="40576"/>
    <n v="38597"/>
    <n v="2.7"/>
    <n v="90.7"/>
    <n v="4.0999999999999996"/>
    <n v="0.3"/>
    <n v="52082"/>
    <x v="148"/>
    <n v="37023"/>
    <n v="6.1"/>
    <n v="0.3"/>
    <n v="7.3"/>
  </r>
  <r>
    <x v="18"/>
    <x v="278"/>
    <x v="328"/>
    <n v="65776"/>
    <n v="66870"/>
    <n v="6.8"/>
    <n v="88.2"/>
    <n v="2.2999999999999998"/>
    <n v="0.5"/>
    <n v="42993"/>
    <x v="178"/>
    <n v="58012"/>
    <n v="7.5"/>
    <n v="0.2"/>
    <n v="7.8"/>
  </r>
  <r>
    <x v="18"/>
    <x v="279"/>
    <x v="329"/>
    <n v="43776"/>
    <n v="44491"/>
    <n v="2.9"/>
    <n v="86.6"/>
    <n v="5.7"/>
    <n v="0.4"/>
    <n v="50320"/>
    <x v="142"/>
    <n v="38219"/>
    <n v="4.8"/>
    <n v="0.2"/>
    <n v="5.4"/>
  </r>
  <r>
    <x v="19"/>
    <x v="280"/>
    <x v="330"/>
    <n v="10164"/>
    <n v="10847"/>
    <n v="1.9"/>
    <n v="38.6"/>
    <n v="56.7"/>
    <n v="0.2"/>
    <n v="30429"/>
    <x v="94"/>
    <n v="7193"/>
    <n v="4.5999999999999996"/>
    <n v="0.4"/>
    <n v="15.9"/>
  </r>
  <r>
    <x v="19"/>
    <x v="281"/>
    <x v="331"/>
    <n v="99526"/>
    <n v="84227"/>
    <n v="11.6"/>
    <n v="67.3"/>
    <n v="14.8"/>
    <n v="0.6"/>
    <n v="46335"/>
    <x v="42"/>
    <n v="61252"/>
    <n v="5.9"/>
    <n v="0.1"/>
    <n v="11.6"/>
  </r>
  <r>
    <x v="19"/>
    <x v="282"/>
    <x v="332"/>
    <n v="66199"/>
    <n v="72445"/>
    <n v="8.3000000000000007"/>
    <n v="69.8"/>
    <n v="11.5"/>
    <n v="0.4"/>
    <n v="59290"/>
    <x v="142"/>
    <n v="70264"/>
    <n v="6.6"/>
    <n v="0.2"/>
    <n v="6.4"/>
  </r>
  <r>
    <x v="19"/>
    <x v="283"/>
    <x v="333"/>
    <n v="6685"/>
    <n v="6297"/>
    <n v="3.4"/>
    <n v="74.099999999999994"/>
    <n v="18.7"/>
    <n v="0.6"/>
    <n v="43444"/>
    <x v="137"/>
    <n v="5107"/>
    <n v="6.7"/>
    <n v="0.9"/>
    <n v="9.6999999999999993"/>
  </r>
  <r>
    <x v="19"/>
    <x v="284"/>
    <x v="334"/>
    <n v="19623"/>
    <n v="20395"/>
    <n v="4.5"/>
    <n v="54.9"/>
    <n v="36.799999999999997"/>
    <n v="0.2"/>
    <n v="45378"/>
    <x v="179"/>
    <n v="17073"/>
    <n v="4.5999999999999996"/>
    <n v="0.1"/>
    <n v="10.1"/>
  </r>
  <r>
    <x v="19"/>
    <x v="285"/>
    <x v="335"/>
    <n v="27596"/>
    <n v="27570"/>
    <n v="6.3"/>
    <n v="74.2"/>
    <n v="17.100000000000001"/>
    <n v="0.3"/>
    <n v="44828"/>
    <x v="180"/>
    <n v="23242"/>
    <n v="8.1999999999999993"/>
    <n v="0.2"/>
    <n v="9.8000000000000007"/>
  </r>
  <r>
    <x v="19"/>
    <x v="286"/>
    <x v="336"/>
    <n v="6402"/>
    <n v="7096"/>
    <n v="2.2999999999999998"/>
    <n v="71.599999999999994"/>
    <n v="24.3"/>
    <n v="0.1"/>
    <n v="44329"/>
    <x v="154"/>
    <n v="4852"/>
    <n v="10.7"/>
    <n v="0.7"/>
    <n v="12.7"/>
  </r>
  <r>
    <x v="19"/>
    <x v="287"/>
    <x v="337"/>
    <n v="19088"/>
    <n v="20174"/>
    <n v="4.2"/>
    <n v="66.400000000000006"/>
    <n v="27.2"/>
    <n v="0.8"/>
    <n v="42105"/>
    <x v="97"/>
    <n v="16612"/>
    <n v="6.4"/>
    <n v="0"/>
    <n v="11.9"/>
  </r>
  <r>
    <x v="19"/>
    <x v="288"/>
    <x v="338"/>
    <n v="82005"/>
    <n v="91793"/>
    <n v="5.8"/>
    <n v="56.1"/>
    <n v="33.9"/>
    <n v="0.3"/>
    <n v="41119"/>
    <x v="181"/>
    <n v="80392"/>
    <n v="4.0999999999999996"/>
    <n v="0.1"/>
    <n v="12.1"/>
  </r>
  <r>
    <x v="19"/>
    <x v="73"/>
    <x v="339"/>
    <n v="9808"/>
    <n v="10519"/>
    <n v="5.7"/>
    <n v="88.1"/>
    <n v="5.0999999999999996"/>
    <n v="0.1"/>
    <n v="46528"/>
    <x v="95"/>
    <n v="8270"/>
    <n v="10.5"/>
    <n v="0.1"/>
    <n v="8.8000000000000007"/>
  </r>
  <r>
    <x v="19"/>
    <x v="15"/>
    <x v="340"/>
    <n v="70316"/>
    <n v="72054"/>
    <n v="10.9"/>
    <n v="80.3"/>
    <n v="5.7"/>
    <n v="0.4"/>
    <n v="41947"/>
    <x v="64"/>
    <n v="63160"/>
    <n v="6.6"/>
    <n v="0.2"/>
    <n v="9"/>
  </r>
  <r>
    <x v="19"/>
    <x v="289"/>
    <x v="341"/>
    <n v="22459"/>
    <n v="23587"/>
    <n v="6.2"/>
    <n v="57.9"/>
    <n v="31.6"/>
    <n v="2.4"/>
    <n v="32687"/>
    <x v="182"/>
    <n v="16848"/>
    <n v="5.4"/>
    <n v="0"/>
    <n v="13.8"/>
  </r>
  <r>
    <x v="19"/>
    <x v="290"/>
    <x v="342"/>
    <n v="65273"/>
    <n v="69598"/>
    <n v="8.1999999999999993"/>
    <n v="26.6"/>
    <n v="24"/>
    <n v="37.6"/>
    <n v="30608"/>
    <x v="183"/>
    <n v="47406"/>
    <n v="6.3"/>
    <n v="0.3"/>
    <n v="12.1"/>
  </r>
  <r>
    <x v="19"/>
    <x v="291"/>
    <x v="343"/>
    <n v="44553"/>
    <n v="47747"/>
    <n v="5.9"/>
    <n v="73"/>
    <n v="18.2"/>
    <n v="0.4"/>
    <n v="38126"/>
    <x v="136"/>
    <n v="38380"/>
    <n v="5.9"/>
    <n v="0.2"/>
    <n v="10.5"/>
  </r>
  <r>
    <x v="19"/>
    <x v="292"/>
    <x v="344"/>
    <n v="68359"/>
    <n v="70002"/>
    <n v="8"/>
    <n v="73.2"/>
    <n v="16.100000000000001"/>
    <n v="0.2"/>
    <n v="43069"/>
    <x v="30"/>
    <n v="56519"/>
    <n v="5.8"/>
    <n v="0.2"/>
    <n v="11.5"/>
  </r>
  <r>
    <x v="19"/>
    <x v="293"/>
    <x v="345"/>
    <n v="32462"/>
    <n v="34403"/>
    <n v="3.9"/>
    <n v="83.9"/>
    <n v="10"/>
    <n v="0.3"/>
    <n v="35630"/>
    <x v="97"/>
    <n v="25033"/>
    <n v="6.5"/>
    <n v="0.2"/>
    <n v="12.2"/>
  </r>
  <r>
    <x v="19"/>
    <x v="294"/>
    <x v="346"/>
    <n v="31398"/>
    <n v="32475"/>
    <n v="17.899999999999999"/>
    <n v="52.4"/>
    <n v="25.6"/>
    <n v="1.5"/>
    <n v="35490"/>
    <x v="181"/>
    <n v="26833"/>
    <n v="7"/>
    <n v="0.3"/>
    <n v="10.4"/>
  </r>
  <r>
    <x v="19"/>
    <x v="295"/>
    <x v="347"/>
    <n v="17774"/>
    <n v="18158"/>
    <n v="2.7"/>
    <n v="44.8"/>
    <n v="38.299999999999997"/>
    <n v="10.4"/>
    <n v="30958"/>
    <x v="184"/>
    <n v="11215"/>
    <n v="5.6"/>
    <n v="0"/>
    <n v="15.5"/>
  </r>
  <r>
    <x v="19"/>
    <x v="296"/>
    <x v="348"/>
    <n v="30324"/>
    <n v="30262"/>
    <n v="3.9"/>
    <n v="81.599999999999994"/>
    <n v="10.3"/>
    <n v="0.3"/>
    <n v="40910"/>
    <x v="131"/>
    <n v="26101"/>
    <n v="6.9"/>
    <n v="0.2"/>
    <n v="12.2"/>
  </r>
  <r>
    <x v="19"/>
    <x v="297"/>
    <x v="349"/>
    <n v="22837"/>
    <n v="23824"/>
    <n v="2.8"/>
    <n v="91.5"/>
    <n v="4.0999999999999996"/>
    <n v="0.5"/>
    <n v="40696"/>
    <x v="53"/>
    <n v="19972"/>
    <n v="7.2"/>
    <n v="0"/>
    <n v="9.3000000000000007"/>
  </r>
  <r>
    <x v="19"/>
    <x v="298"/>
    <x v="350"/>
    <n v="35843"/>
    <n v="37327"/>
    <n v="10"/>
    <n v="84.5"/>
    <n v="3.6"/>
    <n v="0.3"/>
    <n v="36164"/>
    <x v="185"/>
    <n v="30107"/>
    <n v="6.2"/>
    <n v="0.3"/>
    <n v="6.9"/>
  </r>
  <r>
    <x v="19"/>
    <x v="299"/>
    <x v="351"/>
    <n v="6808"/>
    <n v="7355"/>
    <n v="2.4"/>
    <n v="64"/>
    <n v="1.5"/>
    <n v="26.1"/>
    <n v="33931"/>
    <x v="186"/>
    <n v="5543"/>
    <n v="7.1"/>
    <n v="0"/>
    <n v="7.7"/>
  </r>
  <r>
    <x v="19"/>
    <x v="300"/>
    <x v="352"/>
    <n v="15981"/>
    <n v="16947"/>
    <n v="3.1"/>
    <n v="89.2"/>
    <n v="3.8"/>
    <n v="0.5"/>
    <n v="45114"/>
    <x v="76"/>
    <n v="13794"/>
    <n v="11.1"/>
    <n v="0.1"/>
    <n v="6.9"/>
  </r>
  <r>
    <x v="19"/>
    <x v="301"/>
    <x v="353"/>
    <n v="2413"/>
    <n v="1739"/>
    <n v="9.6999999999999993"/>
    <n v="56.2"/>
    <n v="30.4"/>
    <n v="0.2"/>
    <n v="32361"/>
    <x v="78"/>
    <n v="1350"/>
    <n v="5.2"/>
    <n v="0"/>
    <n v="14.1"/>
  </r>
  <r>
    <x v="19"/>
    <x v="85"/>
    <x v="354"/>
    <n v="105500"/>
    <n v="107922"/>
    <n v="10.8"/>
    <n v="73.5"/>
    <n v="11.7"/>
    <n v="0.3"/>
    <n v="65903"/>
    <x v="40"/>
    <n v="99712"/>
    <n v="5.5"/>
    <n v="0.2"/>
    <n v="7.7"/>
  </r>
  <r>
    <x v="19"/>
    <x v="302"/>
    <x v="355"/>
    <n v="20984"/>
    <n v="23845"/>
    <n v="7.1"/>
    <n v="41.2"/>
    <n v="49.3"/>
    <n v="0.3"/>
    <n v="33316"/>
    <x v="172"/>
    <n v="17461"/>
    <n v="4.4000000000000004"/>
    <n v="0"/>
    <n v="12.2"/>
  </r>
  <r>
    <x v="19"/>
    <x v="303"/>
    <x v="356"/>
    <n v="474967"/>
    <n v="501052"/>
    <n v="9.9"/>
    <n v="61.1"/>
    <n v="20.399999999999999"/>
    <n v="0.3"/>
    <n v="67309"/>
    <x v="37"/>
    <n v="499197"/>
    <n v="4.8"/>
    <n v="0.1"/>
    <n v="6.4"/>
  </r>
  <r>
    <x v="19"/>
    <x v="205"/>
    <x v="357"/>
    <n v="10316"/>
    <n v="10152"/>
    <n v="3.8"/>
    <n v="38.200000000000003"/>
    <n v="50"/>
    <n v="4.5"/>
    <n v="34254"/>
    <x v="61"/>
    <n v="6958"/>
    <n v="9.3000000000000007"/>
    <n v="0.7"/>
    <n v="10.7"/>
  </r>
  <r>
    <x v="19"/>
    <x v="24"/>
    <x v="358"/>
    <n v="5828"/>
    <n v="6840"/>
    <n v="4.7"/>
    <n v="45.1"/>
    <n v="48.9"/>
    <n v="0.2"/>
    <n v="34538"/>
    <x v="78"/>
    <n v="4410"/>
    <n v="6"/>
    <n v="0.2"/>
    <n v="15.5"/>
  </r>
  <r>
    <x v="19"/>
    <x v="304"/>
    <x v="359"/>
    <n v="26035"/>
    <n v="26205"/>
    <n v="3.5"/>
    <n v="92.1"/>
    <n v="1.1000000000000001"/>
    <n v="0.3"/>
    <n v="37656"/>
    <x v="9"/>
    <n v="23928"/>
    <n v="7.3"/>
    <n v="0.5"/>
    <n v="9.5"/>
  </r>
  <r>
    <x v="19"/>
    <x v="206"/>
    <x v="360"/>
    <n v="61106"/>
    <n v="63249"/>
    <n v="10.7"/>
    <n v="54.6"/>
    <n v="30.9"/>
    <n v="0.2"/>
    <n v="40390"/>
    <x v="187"/>
    <n v="50821"/>
    <n v="5.4"/>
    <n v="0.3"/>
    <n v="12.4"/>
  </r>
  <r>
    <x v="19"/>
    <x v="173"/>
    <x v="361"/>
    <n v="33990"/>
    <n v="34956"/>
    <n v="5.8"/>
    <n v="88.3"/>
    <n v="4.5"/>
    <n v="0.2"/>
    <n v="33232"/>
    <x v="188"/>
    <n v="26631"/>
    <n v="7.4"/>
    <n v="0.1"/>
    <n v="11.7"/>
  </r>
  <r>
    <x v="19"/>
    <x v="305"/>
    <x v="362"/>
    <n v="38776"/>
    <n v="42805"/>
    <n v="9.9"/>
    <n v="48.3"/>
    <n v="38.200000000000003"/>
    <n v="0.3"/>
    <n v="39847"/>
    <x v="89"/>
    <n v="34701"/>
    <n v="4.3"/>
    <n v="0.2"/>
    <n v="10.1"/>
  </r>
  <r>
    <x v="19"/>
    <x v="306"/>
    <x v="363"/>
    <n v="18706"/>
    <n v="19265"/>
    <n v="10.5"/>
    <n v="85"/>
    <n v="3.4"/>
    <n v="0.3"/>
    <n v="37796"/>
    <x v="91"/>
    <n v="15747"/>
    <n v="7.3"/>
    <n v="0"/>
    <n v="8.3000000000000007"/>
  </r>
  <r>
    <x v="19"/>
    <x v="307"/>
    <x v="364"/>
    <n v="8561"/>
    <n v="9043"/>
    <n v="4.7"/>
    <n v="93"/>
    <n v="1.2"/>
    <n v="0.4"/>
    <n v="37484"/>
    <x v="189"/>
    <n v="6992"/>
    <n v="8"/>
    <n v="0.1"/>
    <n v="11"/>
  </r>
  <r>
    <x v="20"/>
    <x v="127"/>
    <x v="365"/>
    <n v="1184"/>
    <n v="1157"/>
    <n v="1.1000000000000001"/>
    <n v="92.4"/>
    <n v="1.1000000000000001"/>
    <n v="2.7"/>
    <n v="52118"/>
    <x v="156"/>
    <n v="1279"/>
    <n v="19.8"/>
    <n v="0.4"/>
    <n v="1.2"/>
  </r>
  <r>
    <x v="20"/>
    <x v="308"/>
    <x v="366"/>
    <n v="5524"/>
    <n v="5573"/>
    <n v="1.6"/>
    <n v="93.7"/>
    <n v="0.9"/>
    <n v="0.9"/>
    <n v="53141"/>
    <x v="157"/>
    <n v="5889"/>
    <n v="12.2"/>
    <n v="0.4"/>
    <n v="2.4"/>
  </r>
  <r>
    <x v="20"/>
    <x v="309"/>
    <x v="367"/>
    <n v="3497"/>
    <n v="3297"/>
    <n v="2.2000000000000002"/>
    <n v="42.1"/>
    <n v="0"/>
    <n v="54.5"/>
    <n v="41296"/>
    <x v="190"/>
    <n v="2461"/>
    <n v="13"/>
    <n v="0.3"/>
    <n v="6.1"/>
  </r>
  <r>
    <x v="20"/>
    <x v="310"/>
    <x v="368"/>
    <n v="582"/>
    <n v="387"/>
    <n v="4.3"/>
    <n v="91.3"/>
    <n v="0.8"/>
    <n v="0.5"/>
    <n v="70469"/>
    <x v="191"/>
    <n v="564"/>
    <n v="12.4"/>
    <n v="0.5"/>
    <n v="1.4"/>
  </r>
  <r>
    <x v="20"/>
    <x v="311"/>
    <x v="369"/>
    <n v="3492"/>
    <n v="3142"/>
    <n v="1.8"/>
    <n v="92.8"/>
    <n v="0.9"/>
    <n v="2.5"/>
    <n v="56349"/>
    <x v="159"/>
    <n v="3369"/>
    <n v="15"/>
    <n v="0.6"/>
    <n v="2.6"/>
  </r>
  <r>
    <x v="21"/>
    <x v="312"/>
    <x v="370"/>
    <n v="45715"/>
    <n v="46982"/>
    <n v="2.2999999999999998"/>
    <n v="95.2"/>
    <n v="0.8"/>
    <n v="0.3"/>
    <n v="45310"/>
    <x v="117"/>
    <n v="42879"/>
    <n v="5.3"/>
    <n v="0.2"/>
    <n v="7"/>
  </r>
  <r>
    <x v="21"/>
    <x v="85"/>
    <x v="371"/>
    <n v="25523"/>
    <n v="27947"/>
    <n v="1.5"/>
    <n v="91.2"/>
    <n v="2.2999999999999998"/>
    <n v="0.3"/>
    <n v="67382"/>
    <x v="147"/>
    <n v="25357"/>
    <n v="7.6"/>
    <n v="0.4"/>
    <n v="4.2"/>
  </r>
  <r>
    <x v="21"/>
    <x v="313"/>
    <x v="372"/>
    <n v="13984"/>
    <n v="14592"/>
    <n v="2.8"/>
    <n v="94.7"/>
    <n v="0.9"/>
    <n v="0.2"/>
    <n v="48060"/>
    <x v="75"/>
    <n v="13163"/>
    <n v="6.1"/>
    <n v="0.3"/>
    <n v="7.5"/>
  </r>
  <r>
    <x v="21"/>
    <x v="314"/>
    <x v="373"/>
    <n v="6643"/>
    <n v="6591"/>
    <n v="0.2"/>
    <n v="97"/>
    <n v="0.4"/>
    <n v="0"/>
    <n v="40680"/>
    <x v="58"/>
    <n v="5060"/>
    <n v="5.8"/>
    <n v="0"/>
    <n v="12"/>
  </r>
  <r>
    <x v="21"/>
    <x v="205"/>
    <x v="374"/>
    <n v="110375"/>
    <n v="109541"/>
    <n v="2.4"/>
    <n v="87.8"/>
    <n v="3.3"/>
    <n v="0.1"/>
    <n v="74379"/>
    <x v="192"/>
    <n v="105433"/>
    <n v="5.2"/>
    <n v="0.1"/>
    <n v="6.1"/>
  </r>
  <r>
    <x v="21"/>
    <x v="24"/>
    <x v="375"/>
    <n v="30112"/>
    <n v="31239"/>
    <n v="1"/>
    <n v="95.4"/>
    <n v="1.1000000000000001"/>
    <n v="0.2"/>
    <n v="43509"/>
    <x v="85"/>
    <n v="26082"/>
    <n v="4.8"/>
    <n v="0.1"/>
    <n v="6.8"/>
  </r>
  <r>
    <x v="21"/>
    <x v="206"/>
    <x v="376"/>
    <n v="57126"/>
    <n v="58245"/>
    <n v="1.7"/>
    <n v="94.2"/>
    <n v="1.6"/>
    <n v="0.2"/>
    <n v="50383"/>
    <x v="193"/>
    <n v="54503"/>
    <n v="8.1"/>
    <n v="0.3"/>
    <n v="4.8"/>
  </r>
  <r>
    <x v="21"/>
    <x v="315"/>
    <x v="377"/>
    <n v="18604"/>
    <n v="18782"/>
    <n v="4"/>
    <n v="93.3"/>
    <n v="1.1000000000000001"/>
    <n v="0.2"/>
    <n v="42492"/>
    <x v="121"/>
    <n v="17119"/>
    <n v="5.2"/>
    <n v="0.2"/>
    <n v="7.1"/>
  </r>
  <r>
    <x v="21"/>
    <x v="316"/>
    <x v="378"/>
    <n v="63329"/>
    <n v="65556"/>
    <n v="5.0999999999999996"/>
    <n v="89"/>
    <n v="2.6"/>
    <n v="0.1"/>
    <n v="53577"/>
    <x v="194"/>
    <n v="65406"/>
    <n v="4.5"/>
    <n v="0.1"/>
    <n v="7.2"/>
  </r>
  <r>
    <x v="21"/>
    <x v="317"/>
    <x v="379"/>
    <n v="11073"/>
    <n v="11394"/>
    <n v="2.5"/>
    <n v="96.8"/>
    <n v="0.2"/>
    <n v="0"/>
    <n v="47555"/>
    <x v="47"/>
    <n v="11017"/>
    <n v="4.4000000000000004"/>
    <n v="0"/>
    <n v="6.6"/>
  </r>
  <r>
    <x v="22"/>
    <x v="318"/>
    <x v="380"/>
    <n v="11098"/>
    <n v="11138"/>
    <n v="6.1"/>
    <n v="41.8"/>
    <n v="0.3"/>
    <n v="38.5"/>
    <n v="33404"/>
    <x v="195"/>
    <n v="8336"/>
    <n v="7.3"/>
    <n v="0.4"/>
    <n v="7.9"/>
  </r>
  <r>
    <x v="22"/>
    <x v="319"/>
    <x v="381"/>
    <n v="3454"/>
    <n v="2301"/>
    <n v="5"/>
    <n v="77"/>
    <n v="1.9"/>
    <n v="1.2"/>
    <n v="50156"/>
    <x v="0"/>
    <n v="2176"/>
    <n v="15.6"/>
    <n v="0.4"/>
    <n v="4.9000000000000004"/>
  </r>
  <r>
    <x v="22"/>
    <x v="320"/>
    <x v="382"/>
    <n v="7307"/>
    <n v="6599"/>
    <n v="3.4"/>
    <n v="72.2"/>
    <n v="3.9"/>
    <n v="12.2"/>
    <n v="36661"/>
    <x v="20"/>
    <n v="4695"/>
    <n v="8.3000000000000007"/>
    <n v="0.4"/>
    <n v="8.6999999999999993"/>
  </r>
  <r>
    <x v="22"/>
    <x v="321"/>
    <x v="383"/>
    <n v="2733"/>
    <n v="2797"/>
    <n v="21.7"/>
    <n v="76"/>
    <n v="0.6"/>
    <n v="0.5"/>
    <n v="52090"/>
    <x v="43"/>
    <n v="2555"/>
    <n v="9.3000000000000007"/>
    <n v="0.2"/>
    <n v="3"/>
  </r>
  <r>
    <x v="22"/>
    <x v="322"/>
    <x v="384"/>
    <n v="12515"/>
    <n v="10785"/>
    <n v="13.5"/>
    <n v="76.7"/>
    <n v="3.4"/>
    <n v="1"/>
    <n v="48601"/>
    <x v="110"/>
    <n v="9611"/>
    <n v="9.1999999999999993"/>
    <n v="0.4"/>
    <n v="2.9"/>
  </r>
  <r>
    <x v="22"/>
    <x v="323"/>
    <x v="385"/>
    <n v="5239"/>
    <n v="4571"/>
    <n v="9.1"/>
    <n v="74.900000000000006"/>
    <n v="5.6"/>
    <n v="4.9000000000000004"/>
    <n v="41972"/>
    <x v="11"/>
    <n v="3270"/>
    <n v="10.8"/>
    <n v="1.1000000000000001"/>
    <n v="3"/>
  </r>
  <r>
    <x v="22"/>
    <x v="324"/>
    <x v="386"/>
    <n v="21412"/>
    <n v="22591"/>
    <n v="5.4"/>
    <n v="72.599999999999994"/>
    <n v="1.9"/>
    <n v="14.4"/>
    <n v="38847"/>
    <x v="143"/>
    <n v="18472"/>
    <n v="6.1"/>
    <n v="0.1"/>
    <n v="8.1"/>
  </r>
  <r>
    <x v="22"/>
    <x v="325"/>
    <x v="387"/>
    <n v="15339"/>
    <n v="14156"/>
    <n v="11.2"/>
    <n v="58.2"/>
    <n v="2.7"/>
    <n v="21.8"/>
    <n v="40674"/>
    <x v="132"/>
    <n v="11208"/>
    <n v="7.7"/>
    <n v="0.1"/>
    <n v="9.5"/>
  </r>
  <r>
    <x v="22"/>
    <x v="326"/>
    <x v="388"/>
    <n v="62570"/>
    <n v="63623"/>
    <n v="7.8"/>
    <n v="78"/>
    <n v="2.2999999999999998"/>
    <n v="3.9"/>
    <n v="64505"/>
    <x v="196"/>
    <n v="63025"/>
    <n v="5.9"/>
    <n v="0.1"/>
    <n v="4.5"/>
  </r>
  <r>
    <x v="22"/>
    <x v="327"/>
    <x v="389"/>
    <n v="23465"/>
    <n v="24977"/>
    <n v="6.4"/>
    <n v="71.400000000000006"/>
    <n v="6.9"/>
    <n v="8"/>
    <n v="44531"/>
    <x v="197"/>
    <n v="20820"/>
    <n v="5.6"/>
    <n v="0.2"/>
    <n v="6.1"/>
  </r>
  <r>
    <x v="22"/>
    <x v="328"/>
    <x v="390"/>
    <n v="23764"/>
    <n v="24333"/>
    <n v="6.6"/>
    <n v="49.5"/>
    <n v="1.2"/>
    <n v="32.1"/>
    <n v="38694"/>
    <x v="10"/>
    <n v="19314"/>
    <n v="6.5"/>
    <n v="0.2"/>
    <n v="7.9"/>
  </r>
  <r>
    <x v="22"/>
    <x v="329"/>
    <x v="391"/>
    <n v="7324"/>
    <n v="7796"/>
    <n v="3.6"/>
    <n v="62.3"/>
    <n v="11.4"/>
    <n v="12"/>
    <n v="30617"/>
    <x v="198"/>
    <n v="5308"/>
    <n v="7.8"/>
    <n v="0.1"/>
    <n v="8.9"/>
  </r>
  <r>
    <x v="22"/>
    <x v="330"/>
    <x v="365"/>
    <n v="1164"/>
    <n v="1177"/>
    <n v="20.9"/>
    <n v="75.7"/>
    <n v="0.2"/>
    <n v="0.9"/>
    <n v="46680"/>
    <x v="51"/>
    <n v="1131"/>
    <n v="13"/>
    <n v="0.4"/>
    <n v="2.2000000000000002"/>
  </r>
  <r>
    <x v="22"/>
    <x v="331"/>
    <x v="392"/>
    <n v="134102"/>
    <n v="134512"/>
    <n v="7.8"/>
    <n v="73.8"/>
    <n v="4.5"/>
    <n v="3.7"/>
    <n v="56452"/>
    <x v="29"/>
    <n v="133949"/>
    <n v="4.9000000000000004"/>
    <n v="0.1"/>
    <n v="4.9000000000000004"/>
  </r>
  <r>
    <x v="23"/>
    <x v="332"/>
    <x v="393"/>
    <n v="5630"/>
    <n v="5407"/>
    <n v="8.1999999999999993"/>
    <n v="86.1"/>
    <n v="2.2999999999999998"/>
    <n v="0.7"/>
    <n v="48448"/>
    <x v="134"/>
    <n v="4468"/>
    <n v="9"/>
    <n v="0.1"/>
    <n v="7.9"/>
  </r>
  <r>
    <x v="23"/>
    <x v="333"/>
    <x v="394"/>
    <n v="62256"/>
    <n v="64526"/>
    <n v="18.8"/>
    <n v="75"/>
    <n v="2.6"/>
    <n v="0.4"/>
    <n v="60972"/>
    <x v="168"/>
    <n v="65270"/>
    <n v="7.1"/>
    <n v="0.1"/>
    <n v="3.9"/>
  </r>
  <r>
    <x v="23"/>
    <x v="334"/>
    <x v="395"/>
    <n v="1853"/>
    <n v="1745"/>
    <n v="67"/>
    <n v="30.9"/>
    <n v="1.7"/>
    <n v="0"/>
    <n v="52181"/>
    <x v="199"/>
    <n v="1778"/>
    <n v="11.1"/>
    <n v="0.2"/>
    <n v="2.2000000000000002"/>
  </r>
  <r>
    <x v="23"/>
    <x v="335"/>
    <x v="396"/>
    <n v="1654"/>
    <n v="1702"/>
    <n v="20.100000000000001"/>
    <n v="79.5"/>
    <n v="0.2"/>
    <n v="0"/>
    <n v="36523"/>
    <x v="127"/>
    <n v="996"/>
    <n v="17.7"/>
    <n v="0"/>
    <n v="12"/>
  </r>
  <r>
    <x v="23"/>
    <x v="336"/>
    <x v="397"/>
    <n v="6100"/>
    <n v="6467"/>
    <n v="7.2"/>
    <n v="73.099999999999994"/>
    <n v="17.600000000000001"/>
    <n v="0.4"/>
    <n v="31563"/>
    <x v="129"/>
    <n v="4697"/>
    <n v="13.8"/>
    <n v="0.4"/>
    <n v="7.2"/>
  </r>
  <r>
    <x v="23"/>
    <x v="337"/>
    <x v="398"/>
    <n v="8004"/>
    <n v="6175"/>
    <n v="74.599999999999994"/>
    <n v="20.100000000000001"/>
    <n v="3.5"/>
    <n v="0.3"/>
    <n v="43540"/>
    <x v="24"/>
    <n v="4768"/>
    <n v="3.9"/>
    <n v="0"/>
    <n v="6.7"/>
  </r>
  <r>
    <x v="23"/>
    <x v="338"/>
    <x v="399"/>
    <n v="128182"/>
    <n v="135069"/>
    <n v="95.3"/>
    <n v="3.7"/>
    <n v="0.3"/>
    <n v="0.1"/>
    <n v="38862"/>
    <x v="200"/>
    <n v="98996"/>
    <n v="5.8"/>
    <n v="0.2"/>
    <n v="6"/>
  </r>
  <r>
    <x v="23"/>
    <x v="339"/>
    <x v="400"/>
    <n v="20305"/>
    <n v="20959"/>
    <n v="39.200000000000003"/>
    <n v="46.1"/>
    <n v="14.2"/>
    <n v="0"/>
    <n v="45176"/>
    <x v="64"/>
    <n v="18584"/>
    <n v="8.6"/>
    <n v="0.2"/>
    <n v="6.6"/>
  </r>
  <r>
    <x v="23"/>
    <x v="171"/>
    <x v="401"/>
    <n v="2842"/>
    <n v="2776"/>
    <n v="26.4"/>
    <n v="68.8"/>
    <n v="2.2000000000000002"/>
    <n v="0.2"/>
    <n v="52221"/>
    <x v="167"/>
    <n v="2688"/>
    <n v="12.1"/>
    <n v="0.2"/>
    <n v="3.9"/>
  </r>
  <r>
    <x v="23"/>
    <x v="340"/>
    <x v="402"/>
    <n v="68245"/>
    <n v="63712"/>
    <n v="17.899999999999999"/>
    <n v="67.099999999999994"/>
    <n v="10"/>
    <n v="0.5"/>
    <n v="45543"/>
    <x v="64"/>
    <n v="55053"/>
    <n v="6"/>
    <n v="0.2"/>
    <n v="6.1"/>
  </r>
  <r>
    <x v="23"/>
    <x v="341"/>
    <x v="403"/>
    <n v="6556"/>
    <n v="6602"/>
    <n v="28"/>
    <n v="60.5"/>
    <n v="8.9"/>
    <n v="0.2"/>
    <n v="41630"/>
    <x v="92"/>
    <n v="5977"/>
    <n v="4.4000000000000004"/>
    <n v="0.1"/>
    <n v="7.5"/>
  </r>
  <r>
    <x v="23"/>
    <x v="342"/>
    <x v="404"/>
    <n v="11947"/>
    <n v="10055"/>
    <n v="87.5"/>
    <n v="10.4"/>
    <n v="1.6"/>
    <n v="0"/>
    <n v="26495"/>
    <x v="201"/>
    <n v="5365"/>
    <n v="9.1"/>
    <n v="0.1"/>
    <n v="11.5"/>
  </r>
  <r>
    <x v="23"/>
    <x v="209"/>
    <x v="405"/>
    <n v="232740"/>
    <n v="240852"/>
    <n v="23.8"/>
    <n v="62.1"/>
    <n v="6.2"/>
    <n v="0.2"/>
    <n v="73750"/>
    <x v="107"/>
    <n v="233418"/>
    <n v="6"/>
    <n v="0.1"/>
    <n v="6"/>
  </r>
  <r>
    <x v="23"/>
    <x v="305"/>
    <x v="406"/>
    <n v="22823"/>
    <n v="22686"/>
    <n v="38.799999999999997"/>
    <n v="58.1"/>
    <n v="1.5"/>
    <n v="0.2"/>
    <n v="68100"/>
    <x v="112"/>
    <n v="20521"/>
    <n v="7.6"/>
    <n v="0.1"/>
    <n v="5.8"/>
  </r>
  <r>
    <x v="23"/>
    <x v="343"/>
    <x v="407"/>
    <n v="3808"/>
    <n v="3768"/>
    <n v="56.9"/>
    <n v="39.5"/>
    <n v="2.6"/>
    <n v="0"/>
    <n v="55756"/>
    <x v="95"/>
    <n v="3271"/>
    <n v="5.5"/>
    <n v="0.1"/>
    <n v="2.5"/>
  </r>
  <r>
    <x v="23"/>
    <x v="344"/>
    <x v="408"/>
    <n v="30667"/>
    <n v="30576"/>
    <n v="18.2"/>
    <n v="78.2"/>
    <n v="1.2"/>
    <n v="0.7"/>
    <n v="56897"/>
    <x v="90"/>
    <n v="27154"/>
    <n v="8.1"/>
    <n v="0.1"/>
    <n v="7.5"/>
  </r>
  <r>
    <x v="23"/>
    <x v="316"/>
    <x v="409"/>
    <n v="21159"/>
    <n v="21553"/>
    <n v="9.4"/>
    <n v="83.7"/>
    <n v="4.8"/>
    <n v="0.6"/>
    <n v="45686"/>
    <x v="119"/>
    <n v="15868"/>
    <n v="9"/>
    <n v="0.4"/>
    <n v="8.9"/>
  </r>
  <r>
    <x v="23"/>
    <x v="345"/>
    <x v="410"/>
    <n v="4122"/>
    <n v="4091"/>
    <n v="62"/>
    <n v="35.5"/>
    <n v="0.7"/>
    <n v="0.1"/>
    <n v="56153"/>
    <x v="33"/>
    <n v="3546"/>
    <n v="9.3000000000000007"/>
    <n v="0.2"/>
    <n v="8.1"/>
  </r>
  <r>
    <x v="23"/>
    <x v="346"/>
    <x v="411"/>
    <n v="9158"/>
    <n v="9171"/>
    <n v="17.5"/>
    <n v="79.2"/>
    <n v="1.1000000000000001"/>
    <n v="0.6"/>
    <n v="44693"/>
    <x v="115"/>
    <n v="8288"/>
    <n v="10.8"/>
    <n v="0.4"/>
    <n v="5.6"/>
  </r>
  <r>
    <x v="23"/>
    <x v="347"/>
    <x v="412"/>
    <n v="7153"/>
    <n v="7155"/>
    <n v="93.6"/>
    <n v="6.4"/>
    <n v="0"/>
    <n v="0"/>
    <n v="32162"/>
    <x v="202"/>
    <n v="5184"/>
    <n v="8.6999999999999993"/>
    <n v="0"/>
    <n v="12.2"/>
  </r>
  <r>
    <x v="23"/>
    <x v="348"/>
    <x v="413"/>
    <n v="5978"/>
    <n v="6082"/>
    <n v="93"/>
    <n v="6.4"/>
    <n v="0.4"/>
    <n v="0.1"/>
    <n v="26672"/>
    <x v="203"/>
    <n v="4276"/>
    <n v="5.6"/>
    <n v="0.1"/>
    <n v="12.2"/>
  </r>
  <r>
    <x v="24"/>
    <x v="321"/>
    <x v="414"/>
    <n v="3318"/>
    <n v="3143"/>
    <n v="10.7"/>
    <n v="88.9"/>
    <n v="0.2"/>
    <n v="0.2"/>
    <n v="50282"/>
    <x v="73"/>
    <n v="2881"/>
    <n v="3.4"/>
    <n v="0.5"/>
    <n v="3.8"/>
  </r>
  <r>
    <x v="24"/>
    <x v="349"/>
    <x v="415"/>
    <n v="25709"/>
    <n v="25282"/>
    <n v="8.9"/>
    <n v="87.6"/>
    <n v="0.3"/>
    <n v="0.8"/>
    <n v="55038"/>
    <x v="165"/>
    <n v="21534"/>
    <n v="4.3"/>
    <n v="0.2"/>
    <n v="6.3"/>
  </r>
  <r>
    <x v="24"/>
    <x v="350"/>
    <x v="416"/>
    <n v="58573"/>
    <n v="58876"/>
    <n v="10.3"/>
    <n v="84.1"/>
    <n v="0.7"/>
    <n v="0.5"/>
    <n v="50497"/>
    <x v="145"/>
    <n v="54566"/>
    <n v="4.9000000000000004"/>
    <n v="0.2"/>
    <n v="5.5"/>
  </r>
  <r>
    <x v="24"/>
    <x v="351"/>
    <x v="417"/>
    <n v="10335"/>
    <n v="10592"/>
    <n v="13"/>
    <n v="83.4"/>
    <n v="0.7"/>
    <n v="0.5"/>
    <n v="46900"/>
    <x v="197"/>
    <n v="9197"/>
    <n v="4.2"/>
    <n v="0.4"/>
    <n v="7.4"/>
  </r>
  <r>
    <x v="24"/>
    <x v="352"/>
    <x v="418"/>
    <n v="422"/>
    <n v="354"/>
    <n v="2.2999999999999998"/>
    <n v="95.7"/>
    <n v="0"/>
    <n v="1"/>
    <n v="56750"/>
    <x v="28"/>
    <n v="222"/>
    <n v="8.1"/>
    <n v="0"/>
    <n v="4.3"/>
  </r>
  <r>
    <x v="24"/>
    <x v="353"/>
    <x v="419"/>
    <n v="162703"/>
    <n v="160671"/>
    <n v="9"/>
    <n v="84.9"/>
    <n v="1.1000000000000001"/>
    <n v="0.3"/>
    <n v="71112"/>
    <x v="204"/>
    <n v="147875"/>
    <n v="4.0999999999999996"/>
    <n v="0.1"/>
    <n v="4.2"/>
  </r>
  <r>
    <x v="24"/>
    <x v="354"/>
    <x v="420"/>
    <n v="10051"/>
    <n v="9766"/>
    <n v="7.6"/>
    <n v="85.8"/>
    <n v="0.2"/>
    <n v="4.3"/>
    <n v="61133"/>
    <x v="79"/>
    <n v="7875"/>
    <n v="4.3"/>
    <n v="0.2"/>
    <n v="5.2"/>
  </r>
  <r>
    <x v="24"/>
    <x v="355"/>
    <x v="421"/>
    <n v="5414"/>
    <n v="5314"/>
    <n v="6.2"/>
    <n v="93.2"/>
    <n v="0.2"/>
    <n v="0.1"/>
    <n v="49787"/>
    <x v="100"/>
    <n v="4188"/>
    <n v="5.7"/>
    <n v="0.2"/>
    <n v="5.7"/>
  </r>
  <r>
    <x v="24"/>
    <x v="356"/>
    <x v="422"/>
    <n v="2637"/>
    <n v="2432"/>
    <n v="5.6"/>
    <n v="90.2"/>
    <n v="0.6"/>
    <n v="0.5"/>
    <n v="42614"/>
    <x v="88"/>
    <n v="2000"/>
    <n v="8.9"/>
    <n v="0.3"/>
    <n v="8.6"/>
  </r>
  <r>
    <x v="24"/>
    <x v="357"/>
    <x v="423"/>
    <n v="4833"/>
    <n v="4555"/>
    <n v="10.1"/>
    <n v="83.1"/>
    <n v="0.3"/>
    <n v="3.6"/>
    <n v="41312"/>
    <x v="136"/>
    <n v="4741"/>
    <n v="9"/>
    <n v="0"/>
    <n v="7.1"/>
  </r>
  <r>
    <x v="24"/>
    <x v="358"/>
    <x v="424"/>
    <n v="23588"/>
    <n v="23551"/>
    <n v="8.1"/>
    <n v="86.6"/>
    <n v="0.6"/>
    <n v="2.2999999999999998"/>
    <n v="43855"/>
    <x v="15"/>
    <n v="19636"/>
    <n v="4.5"/>
    <n v="0"/>
    <n v="10.5"/>
  </r>
  <r>
    <x v="24"/>
    <x v="359"/>
    <x v="425"/>
    <n v="5404"/>
    <n v="4996"/>
    <n v="4.4000000000000004"/>
    <n v="92.7"/>
    <n v="0.1"/>
    <n v="0.9"/>
    <n v="54761"/>
    <x v="194"/>
    <n v="4422"/>
    <n v="4.4000000000000004"/>
    <n v="0"/>
    <n v="3.8"/>
  </r>
  <r>
    <x v="24"/>
    <x v="360"/>
    <x v="426"/>
    <n v="3502"/>
    <n v="3700"/>
    <n v="4.3"/>
    <n v="92"/>
    <n v="0.2"/>
    <n v="0.2"/>
    <n v="50194"/>
    <x v="149"/>
    <n v="3201"/>
    <n v="4.0999999999999996"/>
    <n v="1.9"/>
    <n v="7"/>
  </r>
  <r>
    <x v="24"/>
    <x v="361"/>
    <x v="427"/>
    <n v="6414"/>
    <n v="6168"/>
    <n v="12.6"/>
    <n v="84.4"/>
    <n v="0.4"/>
    <n v="0.8"/>
    <n v="51593"/>
    <x v="0"/>
    <n v="5499"/>
    <n v="9.1999999999999993"/>
    <n v="0.2"/>
    <n v="4.3"/>
  </r>
  <r>
    <x v="24"/>
    <x v="11"/>
    <x v="428"/>
    <n v="5238"/>
    <n v="5038"/>
    <n v="2.7"/>
    <n v="95.2"/>
    <n v="0.4"/>
    <n v="0"/>
    <n v="74314"/>
    <x v="48"/>
    <n v="4234"/>
    <n v="5.7"/>
    <n v="0"/>
    <n v="6"/>
  </r>
  <r>
    <x v="24"/>
    <x v="362"/>
    <x v="429"/>
    <n v="1023"/>
    <n v="842"/>
    <n v="5.4"/>
    <n v="93.2"/>
    <n v="0.2"/>
    <n v="0"/>
    <n v="35980"/>
    <x v="116"/>
    <n v="653"/>
    <n v="6"/>
    <n v="0.9"/>
    <n v="6.8"/>
  </r>
  <r>
    <x v="24"/>
    <x v="363"/>
    <x v="430"/>
    <n v="1093"/>
    <n v="1199"/>
    <n v="6.5"/>
    <n v="91.3"/>
    <n v="0.1"/>
    <n v="0"/>
    <n v="50781"/>
    <x v="42"/>
    <n v="731"/>
    <n v="7"/>
    <n v="0"/>
    <n v="6.2"/>
  </r>
  <r>
    <x v="24"/>
    <x v="364"/>
    <x v="431"/>
    <n v="541831"/>
    <n v="537127"/>
    <n v="17.600000000000001"/>
    <n v="72.8"/>
    <n v="1.5"/>
    <n v="0.6"/>
    <n v="62117"/>
    <x v="205"/>
    <n v="536170"/>
    <n v="4.5"/>
    <n v="0.1"/>
    <n v="5.8"/>
  </r>
  <r>
    <x v="24"/>
    <x v="135"/>
    <x v="432"/>
    <n v="7538"/>
    <n v="7614"/>
    <n v="5.0999999999999996"/>
    <n v="45.8"/>
    <n v="0.2"/>
    <n v="46.8"/>
    <n v="41484"/>
    <x v="94"/>
    <n v="5026"/>
    <n v="5.8"/>
    <n v="0.3"/>
    <n v="8.4"/>
  </r>
  <r>
    <x v="24"/>
    <x v="365"/>
    <x v="433"/>
    <n v="14845"/>
    <n v="13416"/>
    <n v="9.5"/>
    <n v="86.4"/>
    <n v="0.8"/>
    <n v="0.7"/>
    <n v="50323"/>
    <x v="11"/>
    <n v="10060"/>
    <n v="6.5"/>
    <n v="0.1"/>
    <n v="8.3000000000000007"/>
  </r>
  <r>
    <x v="24"/>
    <x v="82"/>
    <x v="434"/>
    <n v="10615"/>
    <n v="10256"/>
    <n v="4.8"/>
    <n v="92.3"/>
    <n v="0.4"/>
    <n v="1.4"/>
    <n v="46291"/>
    <x v="45"/>
    <n v="8449"/>
    <n v="5.6"/>
    <n v="1.5"/>
    <n v="5.9"/>
  </r>
  <r>
    <x v="24"/>
    <x v="138"/>
    <x v="435"/>
    <n v="19616"/>
    <n v="18905"/>
    <n v="11.6"/>
    <n v="84.9"/>
    <n v="0.5"/>
    <n v="0.2"/>
    <n v="91773"/>
    <x v="206"/>
    <n v="20741"/>
    <n v="6.6"/>
    <n v="0.1"/>
    <n v="3.2"/>
  </r>
  <r>
    <x v="24"/>
    <x v="366"/>
    <x v="436"/>
    <n v="30737"/>
    <n v="30156"/>
    <n v="11.8"/>
    <n v="83.7"/>
    <n v="0.6"/>
    <n v="1.1000000000000001"/>
    <n v="63552"/>
    <x v="28"/>
    <n v="26337"/>
    <n v="3.9"/>
    <n v="0.1"/>
    <n v="7.1"/>
  </r>
  <r>
    <x v="24"/>
    <x v="367"/>
    <x v="437"/>
    <n v="18262"/>
    <n v="17459"/>
    <n v="8"/>
    <n v="82.2"/>
    <n v="0.5"/>
    <n v="7"/>
    <n v="66815"/>
    <x v="207"/>
    <n v="15359"/>
    <n v="4.7"/>
    <n v="0.4"/>
    <n v="5.0999999999999996"/>
  </r>
  <r>
    <x v="24"/>
    <x v="368"/>
    <x v="438"/>
    <n v="277687"/>
    <n v="274270"/>
    <n v="11.1"/>
    <n v="83.4"/>
    <n v="0.6"/>
    <n v="0.4"/>
    <n v="62180"/>
    <x v="193"/>
    <n v="241085"/>
    <n v="4.4000000000000004"/>
    <n v="0.2"/>
    <n v="5.5"/>
  </r>
  <r>
    <x v="24"/>
    <x v="369"/>
    <x v="439"/>
    <n v="13421"/>
    <n v="13240"/>
    <n v="13.2"/>
    <n v="84.2"/>
    <n v="0.1"/>
    <n v="0.1"/>
    <n v="66486"/>
    <x v="35"/>
    <n v="12451"/>
    <n v="5.4"/>
    <n v="0.2"/>
    <n v="4.7"/>
  </r>
  <r>
    <x v="24"/>
    <x v="24"/>
    <x v="440"/>
    <n v="73265"/>
    <n v="74979"/>
    <n v="9.9"/>
    <n v="85.2"/>
    <n v="0.6"/>
    <n v="1"/>
    <n v="50774"/>
    <x v="77"/>
    <n v="57785"/>
    <n v="5.3"/>
    <n v="0.2"/>
    <n v="7.7"/>
  </r>
  <r>
    <x v="24"/>
    <x v="206"/>
    <x v="441"/>
    <n v="1407"/>
    <n v="1315"/>
    <n v="4.8"/>
    <n v="92.5"/>
    <n v="0.7"/>
    <n v="0.6"/>
    <n v="40645"/>
    <x v="208"/>
    <n v="1254"/>
    <n v="10.9"/>
    <n v="0"/>
    <n v="2.1"/>
  </r>
  <r>
    <x v="24"/>
    <x v="370"/>
    <x v="442"/>
    <n v="119748"/>
    <n v="118934"/>
    <n v="17.5"/>
    <n v="77.2"/>
    <n v="1.1000000000000001"/>
    <n v="0.6"/>
    <n v="56581"/>
    <x v="110"/>
    <n v="109474"/>
    <n v="3.9"/>
    <n v="0.1"/>
    <n v="6.3"/>
  </r>
  <r>
    <x v="25"/>
    <x v="371"/>
    <x v="443"/>
    <n v="18355"/>
    <n v="18588"/>
    <n v="2.1"/>
    <n v="93.3"/>
    <n v="0.8"/>
    <n v="0.3"/>
    <n v="59688"/>
    <x v="209"/>
    <n v="19530"/>
    <n v="12.2"/>
    <n v="0.2"/>
    <n v="5.8"/>
  </r>
  <r>
    <x v="25"/>
    <x v="372"/>
    <x v="444"/>
    <n v="17948"/>
    <n v="18641"/>
    <n v="1.7"/>
    <n v="95"/>
    <n v="0.5"/>
    <n v="0.2"/>
    <n v="49573"/>
    <x v="113"/>
    <n v="18014"/>
    <n v="12.4"/>
    <n v="0.1"/>
    <n v="5.7"/>
  </r>
  <r>
    <x v="25"/>
    <x v="373"/>
    <x v="445"/>
    <n v="15400"/>
    <n v="15612"/>
    <n v="1.4"/>
    <n v="95.2"/>
    <n v="0.6"/>
    <n v="0.5"/>
    <n v="45323"/>
    <x v="73"/>
    <n v="14773"/>
    <n v="10.8"/>
    <n v="0.8"/>
    <n v="7.2"/>
  </r>
  <r>
    <x v="25"/>
    <x v="374"/>
    <x v="446"/>
    <n v="77980"/>
    <n v="81731"/>
    <n v="2.1"/>
    <n v="90"/>
    <n v="2.2999999999999998"/>
    <n v="0.2"/>
    <n v="65350"/>
    <x v="83"/>
    <n v="89268"/>
    <n v="6"/>
    <n v="0.1"/>
    <n v="5"/>
  </r>
  <r>
    <x v="25"/>
    <x v="375"/>
    <x v="447"/>
    <n v="3111"/>
    <n v="3096"/>
    <n v="1.2"/>
    <n v="95.9"/>
    <n v="0.6"/>
    <n v="0.5"/>
    <n v="36599"/>
    <x v="77"/>
    <n v="2683"/>
    <n v="11.1"/>
    <n v="0.5"/>
    <n v="9.4"/>
  </r>
  <r>
    <x v="25"/>
    <x v="376"/>
    <x v="448"/>
    <n v="24000"/>
    <n v="24418"/>
    <n v="1.3"/>
    <n v="94.5"/>
    <n v="0.4"/>
    <n v="0.5"/>
    <n v="58199"/>
    <x v="147"/>
    <n v="25416"/>
    <n v="7.8"/>
    <n v="0.1"/>
    <n v="4.9000000000000004"/>
  </r>
  <r>
    <x v="25"/>
    <x v="377"/>
    <x v="449"/>
    <n v="3419"/>
    <n v="3533"/>
    <n v="1.7"/>
    <n v="93.6"/>
    <n v="0"/>
    <n v="0.9"/>
    <n v="62608"/>
    <x v="152"/>
    <n v="3697"/>
    <n v="9.8000000000000007"/>
    <n v="0.3"/>
    <n v="7.4"/>
  </r>
  <r>
    <x v="25"/>
    <x v="378"/>
    <x v="450"/>
    <n v="12439"/>
    <n v="12588"/>
    <n v="1.5"/>
    <n v="95"/>
    <n v="0.7"/>
    <n v="0.6"/>
    <n v="50939"/>
    <x v="47"/>
    <n v="13147"/>
    <n v="10.5"/>
    <n v="0.3"/>
    <n v="4.3"/>
  </r>
  <r>
    <x v="25"/>
    <x v="282"/>
    <x v="451"/>
    <n v="14349"/>
    <n v="14580"/>
    <n v="1.2"/>
    <n v="95.8"/>
    <n v="0.5"/>
    <n v="0.6"/>
    <n v="53869"/>
    <x v="205"/>
    <n v="15314"/>
    <n v="12.3"/>
    <n v="0.2"/>
    <n v="4.5"/>
  </r>
  <r>
    <x v="25"/>
    <x v="379"/>
    <x v="452"/>
    <n v="13611"/>
    <n v="13535"/>
    <n v="1.3"/>
    <n v="95.7"/>
    <n v="0.5"/>
    <n v="0.5"/>
    <n v="42831"/>
    <x v="199"/>
    <n v="12168"/>
    <n v="12"/>
    <n v="0.6"/>
    <n v="5.6"/>
  </r>
  <r>
    <x v="25"/>
    <x v="380"/>
    <x v="453"/>
    <n v="29688"/>
    <n v="30842"/>
    <n v="1.3"/>
    <n v="95.9"/>
    <n v="0.6"/>
    <n v="0.2"/>
    <n v="49372"/>
    <x v="73"/>
    <n v="30125"/>
    <n v="8.6999999999999993"/>
    <n v="0.3"/>
    <n v="6.6"/>
  </r>
  <r>
    <x v="25"/>
    <x v="24"/>
    <x v="454"/>
    <n v="29182"/>
    <n v="29950"/>
    <n v="1.9"/>
    <n v="94.4"/>
    <n v="0.9"/>
    <n v="0.3"/>
    <n v="58788"/>
    <x v="210"/>
    <n v="31774"/>
    <n v="9.1"/>
    <n v="0.3"/>
    <n v="4.8"/>
  </r>
  <r>
    <x v="25"/>
    <x v="148"/>
    <x v="455"/>
    <n v="21603"/>
    <n v="22255"/>
    <n v="2.1"/>
    <n v="93.7"/>
    <n v="0.9"/>
    <n v="0.2"/>
    <n v="51045"/>
    <x v="75"/>
    <n v="22336"/>
    <n v="13.2"/>
    <n v="0.1"/>
    <n v="6.8"/>
  </r>
  <r>
    <x v="25"/>
    <x v="381"/>
    <x v="456"/>
    <n v="27488"/>
    <n v="28662"/>
    <n v="1.4"/>
    <n v="95.1"/>
    <n v="0.7"/>
    <n v="0.2"/>
    <n v="52965"/>
    <x v="134"/>
    <n v="28487"/>
    <n v="10"/>
    <n v="0.2"/>
    <n v="5.0999999999999996"/>
  </r>
  <r>
    <x v="26"/>
    <x v="382"/>
    <x v="457"/>
    <n v="16117"/>
    <n v="16998"/>
    <n v="8.8000000000000007"/>
    <n v="60.9"/>
    <n v="28.6"/>
    <n v="0.4"/>
    <n v="39412"/>
    <x v="154"/>
    <n v="14296"/>
    <n v="7.7"/>
    <n v="0.5"/>
    <n v="6.8"/>
  </r>
  <r>
    <x v="26"/>
    <x v="383"/>
    <x v="458"/>
    <n v="49365"/>
    <n v="53743"/>
    <n v="5.7"/>
    <n v="77.400000000000006"/>
    <n v="9.3000000000000007"/>
    <n v="0.2"/>
    <n v="68449"/>
    <x v="40"/>
    <n v="48206"/>
    <n v="8"/>
    <n v="0.1"/>
    <n v="3.8"/>
  </r>
  <r>
    <x v="26"/>
    <x v="384"/>
    <x v="459"/>
    <n v="7888"/>
    <n v="8178"/>
    <n v="1.4"/>
    <n v="92"/>
    <n v="5.3"/>
    <n v="0"/>
    <n v="45007"/>
    <x v="53"/>
    <n v="6539"/>
    <n v="6.3"/>
    <n v="0.1"/>
    <n v="5.0999999999999996"/>
  </r>
  <r>
    <x v="26"/>
    <x v="385"/>
    <x v="460"/>
    <n v="6492"/>
    <n v="6285"/>
    <n v="1"/>
    <n v="72.3"/>
    <n v="24.3"/>
    <n v="0.4"/>
    <n v="56850"/>
    <x v="151"/>
    <n v="5686"/>
    <n v="7.9"/>
    <n v="0"/>
    <n v="5"/>
  </r>
  <r>
    <x v="26"/>
    <x v="386"/>
    <x v="461"/>
    <n v="15475"/>
    <n v="16673"/>
    <n v="2.1"/>
    <n v="75.599999999999994"/>
    <n v="18.399999999999999"/>
    <n v="0.3"/>
    <n v="47558"/>
    <x v="110"/>
    <n v="14663"/>
    <n v="5.9"/>
    <n v="0.2"/>
    <n v="6.6"/>
  </r>
  <r>
    <x v="26"/>
    <x v="387"/>
    <x v="462"/>
    <n v="7377"/>
    <n v="7831"/>
    <n v="1.2"/>
    <n v="76.7"/>
    <n v="20.3"/>
    <n v="0.2"/>
    <n v="48823"/>
    <x v="131"/>
    <n v="6532"/>
    <n v="3.2"/>
    <n v="0.2"/>
    <n v="6.6"/>
  </r>
  <r>
    <x v="26"/>
    <x v="388"/>
    <x v="463"/>
    <n v="112006"/>
    <n v="111939"/>
    <n v="15.5"/>
    <n v="63"/>
    <n v="8.3000000000000007"/>
    <n v="0.3"/>
    <n v="105763"/>
    <x v="43"/>
    <n v="141305"/>
    <n v="4.3"/>
    <n v="0.1"/>
    <n v="3.7"/>
  </r>
  <r>
    <x v="26"/>
    <x v="389"/>
    <x v="464"/>
    <n v="37440"/>
    <n v="36613"/>
    <n v="2.4"/>
    <n v="91.8"/>
    <n v="4"/>
    <n v="0.2"/>
    <n v="54558"/>
    <x v="165"/>
    <n v="34285"/>
    <n v="5.8"/>
    <n v="0.2"/>
    <n v="4.7"/>
  </r>
  <r>
    <x v="26"/>
    <x v="390"/>
    <x v="465"/>
    <n v="2233"/>
    <n v="2350"/>
    <n v="3.5"/>
    <n v="91.2"/>
    <n v="3.4"/>
    <n v="0"/>
    <n v="43646"/>
    <x v="204"/>
    <n v="2310"/>
    <n v="5.4"/>
    <n v="0"/>
    <n v="6"/>
  </r>
  <r>
    <x v="26"/>
    <x v="391"/>
    <x v="466"/>
    <n v="37567"/>
    <n v="38896"/>
    <n v="1.9"/>
    <n v="88.4"/>
    <n v="7.1"/>
    <n v="0.1"/>
    <n v="56316"/>
    <x v="133"/>
    <n v="35756"/>
    <n v="5.5"/>
    <n v="0.2"/>
    <n v="5.8"/>
  </r>
  <r>
    <x v="26"/>
    <x v="392"/>
    <x v="467"/>
    <n v="3719"/>
    <n v="2943"/>
    <n v="1.3"/>
    <n v="93.1"/>
    <n v="5"/>
    <n v="0"/>
    <n v="45294"/>
    <x v="141"/>
    <n v="2504"/>
    <n v="4.3"/>
    <n v="0"/>
    <n v="8.6999999999999993"/>
  </r>
  <r>
    <x v="26"/>
    <x v="393"/>
    <x v="14"/>
    <n v="16419"/>
    <n v="16736"/>
    <n v="1.4"/>
    <n v="93.2"/>
    <n v="3.4"/>
    <n v="0.3"/>
    <n v="60454"/>
    <x v="26"/>
    <n v="16257"/>
    <n v="4.5999999999999996"/>
    <n v="0.1"/>
    <n v="4.5999999999999996"/>
  </r>
  <r>
    <x v="26"/>
    <x v="394"/>
    <x v="468"/>
    <n v="8882"/>
    <n v="8048"/>
    <n v="1.9"/>
    <n v="40.700000000000003"/>
    <n v="55.7"/>
    <n v="0.3"/>
    <n v="36919"/>
    <x v="155"/>
    <n v="6601"/>
    <n v="8.1999999999999993"/>
    <n v="0.1"/>
    <n v="10.5"/>
  </r>
  <r>
    <x v="26"/>
    <x v="395"/>
    <x v="469"/>
    <n v="16904"/>
    <n v="18602"/>
    <n v="1.9"/>
    <n v="59.9"/>
    <n v="36.700000000000003"/>
    <n v="0.1"/>
    <n v="35240"/>
    <x v="179"/>
    <n v="14234"/>
    <n v="7.3"/>
    <n v="0.3"/>
    <n v="7.5"/>
  </r>
  <r>
    <x v="26"/>
    <x v="396"/>
    <x v="470"/>
    <n v="49687"/>
    <n v="51653"/>
    <n v="2.5"/>
    <n v="84.7"/>
    <n v="9.1999999999999993"/>
    <n v="0.1"/>
    <n v="78645"/>
    <x v="158"/>
    <n v="52677"/>
    <n v="4.5"/>
    <n v="0"/>
    <n v="4.4000000000000004"/>
  </r>
  <r>
    <x v="26"/>
    <x v="397"/>
    <x v="471"/>
    <n v="150466"/>
    <n v="168398"/>
    <n v="5.3"/>
    <n v="55.4"/>
    <n v="29.2"/>
    <n v="0.3"/>
    <n v="61934"/>
    <x v="112"/>
    <n v="164877"/>
    <n v="3.9"/>
    <n v="0.1"/>
    <n v="6.7"/>
  </r>
  <r>
    <x v="26"/>
    <x v="398"/>
    <x v="472"/>
    <n v="25278"/>
    <n v="27302"/>
    <n v="5.2"/>
    <n v="70.599999999999994"/>
    <n v="22.1"/>
    <n v="0"/>
    <n v="35293"/>
    <x v="143"/>
    <n v="21466"/>
    <n v="4.3"/>
    <n v="0.1"/>
    <n v="10"/>
  </r>
  <r>
    <x v="26"/>
    <x v="399"/>
    <x v="473"/>
    <n v="1003"/>
    <n v="1241"/>
    <n v="0"/>
    <n v="99.5"/>
    <n v="0"/>
    <n v="0.4"/>
    <n v="43914"/>
    <x v="76"/>
    <n v="1006"/>
    <n v="16.899999999999999"/>
    <n v="0"/>
    <n v="1.1000000000000001"/>
  </r>
  <r>
    <x v="26"/>
    <x v="400"/>
    <x v="474"/>
    <n v="17503"/>
    <n v="18237"/>
    <n v="2.5"/>
    <n v="70.7"/>
    <n v="22.8"/>
    <n v="0.1"/>
    <n v="65741"/>
    <x v="90"/>
    <n v="17246"/>
    <n v="5.5"/>
    <n v="0.2"/>
    <n v="8.3000000000000007"/>
  </r>
  <r>
    <x v="26"/>
    <x v="401"/>
    <x v="475"/>
    <n v="34241"/>
    <n v="36432"/>
    <n v="5.2"/>
    <n v="76.5"/>
    <n v="13.4"/>
    <n v="0.3"/>
    <n v="75710"/>
    <x v="31"/>
    <n v="31685"/>
    <n v="5"/>
    <n v="0.2"/>
    <n v="5.0999999999999996"/>
  </r>
  <r>
    <x v="26"/>
    <x v="402"/>
    <x v="476"/>
    <n v="3666"/>
    <n v="3440"/>
    <n v="3.3"/>
    <n v="65.8"/>
    <n v="26.5"/>
    <n v="0.8"/>
    <n v="48292"/>
    <x v="1"/>
    <n v="3335"/>
    <n v="7.3"/>
    <n v="0"/>
    <n v="5.5"/>
  </r>
  <r>
    <x v="26"/>
    <x v="403"/>
    <x v="477"/>
    <n v="12506"/>
    <n v="12427"/>
    <n v="4.2"/>
    <n v="74"/>
    <n v="17.5"/>
    <n v="0.1"/>
    <n v="81688"/>
    <x v="211"/>
    <n v="12096"/>
    <n v="3.7"/>
    <n v="0.1"/>
    <n v="7.4"/>
  </r>
  <r>
    <x v="26"/>
    <x v="404"/>
    <x v="478"/>
    <n v="7860"/>
    <n v="8237"/>
    <n v="0.8"/>
    <n v="76.099999999999994"/>
    <n v="19.3"/>
    <n v="1.1000000000000001"/>
    <n v="62031"/>
    <x v="47"/>
    <n v="7972"/>
    <n v="6"/>
    <n v="0.2"/>
    <n v="5.4"/>
  </r>
  <r>
    <x v="26"/>
    <x v="405"/>
    <x v="479"/>
    <n v="5240"/>
    <n v="5889"/>
    <n v="1.6"/>
    <n v="69"/>
    <n v="28"/>
    <n v="0"/>
    <n v="50374"/>
    <x v="37"/>
    <n v="4690"/>
    <n v="9.6999999999999993"/>
    <n v="0.2"/>
    <n v="7.9"/>
  </r>
  <r>
    <x v="26"/>
    <x v="406"/>
    <x v="480"/>
    <n v="13223"/>
    <n v="11983"/>
    <n v="1.8"/>
    <n v="93"/>
    <n v="3.7"/>
    <n v="0.2"/>
    <n v="31086"/>
    <x v="212"/>
    <n v="7942"/>
    <n v="5.3"/>
    <n v="0.5"/>
    <n v="12"/>
  </r>
  <r>
    <x v="26"/>
    <x v="407"/>
    <x v="481"/>
    <n v="173986"/>
    <n v="177143"/>
    <n v="13.2"/>
    <n v="59.3"/>
    <n v="7.2"/>
    <n v="0.2"/>
    <n v="123453"/>
    <x v="213"/>
    <n v="186474"/>
    <n v="4.5"/>
    <n v="0.1"/>
    <n v="4"/>
  </r>
  <r>
    <x v="26"/>
    <x v="408"/>
    <x v="482"/>
    <n v="16752"/>
    <n v="17234"/>
    <n v="2.5"/>
    <n v="77"/>
    <n v="16.7"/>
    <n v="0.4"/>
    <n v="57829"/>
    <x v="35"/>
    <n v="16077"/>
    <n v="8.1"/>
    <n v="0.3"/>
    <n v="8.1"/>
  </r>
  <r>
    <x v="26"/>
    <x v="409"/>
    <x v="483"/>
    <n v="6588"/>
    <n v="5970"/>
    <n v="4"/>
    <n v="60"/>
    <n v="33.799999999999997"/>
    <n v="0.1"/>
    <n v="39506"/>
    <x v="101"/>
    <n v="4523"/>
    <n v="6.4"/>
    <n v="0.3"/>
    <n v="7.3"/>
  </r>
  <r>
    <x v="26"/>
    <x v="4"/>
    <x v="484"/>
    <n v="6363"/>
    <n v="6784"/>
    <n v="2.1"/>
    <n v="85.3"/>
    <n v="8.3000000000000007"/>
    <n v="0"/>
    <n v="47736"/>
    <x v="205"/>
    <n v="5965"/>
    <n v="13.7"/>
    <n v="0"/>
    <n v="6.6"/>
  </r>
  <r>
    <x v="26"/>
    <x v="410"/>
    <x v="485"/>
    <n v="4103"/>
    <n v="4777"/>
    <n v="1.4"/>
    <n v="86.2"/>
    <n v="10.3"/>
    <n v="0.2"/>
    <n v="63845"/>
    <x v="108"/>
    <n v="3901"/>
    <n v="8.1999999999999993"/>
    <n v="0"/>
    <n v="3.3"/>
  </r>
  <r>
    <x v="26"/>
    <x v="411"/>
    <x v="486"/>
    <n v="15232"/>
    <n v="16323"/>
    <n v="2.6"/>
    <n v="59.7"/>
    <n v="35.1"/>
    <n v="0.1"/>
    <n v="37356"/>
    <x v="54"/>
    <n v="12460"/>
    <n v="7.9"/>
    <n v="0.2"/>
    <n v="6.9"/>
  </r>
  <r>
    <x v="26"/>
    <x v="144"/>
    <x v="487"/>
    <n v="5302"/>
    <n v="5415"/>
    <n v="2"/>
    <n v="78.099999999999994"/>
    <n v="19.3"/>
    <n v="0.1"/>
    <n v="54654"/>
    <x v="165"/>
    <n v="4404"/>
    <n v="8.8000000000000007"/>
    <n v="0"/>
    <n v="6.3"/>
  </r>
  <r>
    <x v="26"/>
    <x v="10"/>
    <x v="488"/>
    <n v="49981"/>
    <n v="46486"/>
    <n v="3"/>
    <n v="84.5"/>
    <n v="4.0999999999999996"/>
    <n v="0.2"/>
    <n v="46663"/>
    <x v="66"/>
    <n v="45648"/>
    <n v="3.8"/>
    <n v="0"/>
    <n v="5.6"/>
  </r>
  <r>
    <x v="26"/>
    <x v="412"/>
    <x v="489"/>
    <n v="7210"/>
    <n v="7648"/>
    <n v="3.5"/>
    <n v="81.7"/>
    <n v="13.4"/>
    <n v="0.2"/>
    <n v="47118"/>
    <x v="119"/>
    <n v="6694"/>
    <n v="14.2"/>
    <n v="0.6"/>
    <n v="5.7"/>
  </r>
  <r>
    <x v="26"/>
    <x v="413"/>
    <x v="490"/>
    <n v="10045"/>
    <n v="9515"/>
    <n v="2.4"/>
    <n v="79.8"/>
    <n v="12.2"/>
    <n v="0.8"/>
    <n v="73041"/>
    <x v="108"/>
    <n v="9896"/>
    <n v="6.7"/>
    <n v="0.7"/>
    <n v="6.1"/>
  </r>
  <r>
    <x v="26"/>
    <x v="280"/>
    <x v="491"/>
    <n v="5917"/>
    <n v="6267"/>
    <n v="8"/>
    <n v="54.2"/>
    <n v="36.4"/>
    <n v="0.1"/>
    <n v="35055"/>
    <x v="19"/>
    <n v="4830"/>
    <n v="10.199999999999999"/>
    <n v="0.1"/>
    <n v="9.5"/>
  </r>
  <r>
    <x v="26"/>
    <x v="414"/>
    <x v="492"/>
    <n v="5937"/>
    <n v="6367"/>
    <n v="0.5"/>
    <n v="70.099999999999994"/>
    <n v="28.6"/>
    <n v="0.5"/>
    <n v="51885"/>
    <x v="134"/>
    <n v="5021"/>
    <n v="11.7"/>
    <n v="0"/>
    <n v="8.6999999999999993"/>
  </r>
  <r>
    <x v="26"/>
    <x v="415"/>
    <x v="493"/>
    <n v="8320"/>
    <n v="7391"/>
    <n v="3.9"/>
    <n v="55.1"/>
    <n v="38.5"/>
    <n v="0.3"/>
    <n v="36284"/>
    <x v="61"/>
    <n v="5644"/>
    <n v="4.7"/>
    <n v="0"/>
    <n v="10.8"/>
  </r>
  <r>
    <x v="26"/>
    <x v="282"/>
    <x v="494"/>
    <n v="16922"/>
    <n v="17674"/>
    <n v="4.0999999999999996"/>
    <n v="79.400000000000006"/>
    <n v="12.7"/>
    <n v="0.2"/>
    <n v="65166"/>
    <x v="36"/>
    <n v="15024"/>
    <n v="6.7"/>
    <n v="0"/>
    <n v="7.9"/>
  </r>
  <r>
    <x v="26"/>
    <x v="416"/>
    <x v="495"/>
    <n v="11707"/>
    <n v="12136"/>
    <n v="1.8"/>
    <n v="94.7"/>
    <n v="1.6"/>
    <n v="0.2"/>
    <n v="43895"/>
    <x v="85"/>
    <n v="10379"/>
    <n v="6.3"/>
    <n v="0.1"/>
    <n v="9.3000000000000007"/>
  </r>
  <r>
    <x v="26"/>
    <x v="417"/>
    <x v="496"/>
    <n v="9001"/>
    <n v="9263"/>
    <n v="2.7"/>
    <n v="90"/>
    <n v="6.4"/>
    <n v="0.2"/>
    <n v="33982"/>
    <x v="132"/>
    <n v="6971"/>
    <n v="7.2"/>
    <n v="0.1"/>
    <n v="8.3000000000000007"/>
  </r>
  <r>
    <x v="26"/>
    <x v="418"/>
    <x v="497"/>
    <n v="30806"/>
    <n v="31988"/>
    <n v="2.4"/>
    <n v="74.2"/>
    <n v="21.4"/>
    <n v="0.1"/>
    <n v="41824"/>
    <x v="11"/>
    <n v="27803"/>
    <n v="5.9"/>
    <n v="0.2"/>
    <n v="7.7"/>
  </r>
  <r>
    <x v="26"/>
    <x v="419"/>
    <x v="498"/>
    <n v="15159"/>
    <n v="13048"/>
    <n v="2"/>
    <n v="83.4"/>
    <n v="12.2"/>
    <n v="0.3"/>
    <n v="77896"/>
    <x v="214"/>
    <n v="13301"/>
    <n v="5.5"/>
    <n v="0.1"/>
    <n v="4.9000000000000004"/>
  </r>
  <r>
    <x v="26"/>
    <x v="420"/>
    <x v="499"/>
    <n v="11426"/>
    <n v="11596"/>
    <n v="2.4"/>
    <n v="62.3"/>
    <n v="32.799999999999997"/>
    <n v="0.4"/>
    <n v="41697"/>
    <x v="15"/>
    <n v="8771"/>
    <n v="6.4"/>
    <n v="0.1"/>
    <n v="7"/>
  </r>
  <r>
    <x v="26"/>
    <x v="421"/>
    <x v="500"/>
    <n v="20440"/>
    <n v="16940"/>
    <n v="7.1"/>
    <n v="56.4"/>
    <n v="31.1"/>
    <n v="0.6"/>
    <n v="61857"/>
    <x v="35"/>
    <n v="14315"/>
    <n v="5.2"/>
    <n v="0.3"/>
    <n v="10.6"/>
  </r>
  <r>
    <x v="26"/>
    <x v="422"/>
    <x v="501"/>
    <n v="217901"/>
    <n v="219370"/>
    <n v="21.5"/>
    <n v="46.3"/>
    <n v="19.7"/>
    <n v="0.3"/>
    <n v="98657"/>
    <x v="109"/>
    <n v="223939"/>
    <n v="4"/>
    <n v="0.1"/>
    <n v="5.4"/>
  </r>
  <r>
    <x v="26"/>
    <x v="76"/>
    <x v="502"/>
    <n v="17232"/>
    <n v="17296"/>
    <n v="1.5"/>
    <n v="91"/>
    <n v="5.8"/>
    <n v="0"/>
    <n v="47495"/>
    <x v="113"/>
    <n v="15480"/>
    <n v="4.7"/>
    <n v="0"/>
    <n v="7.4"/>
  </r>
  <r>
    <x v="26"/>
    <x v="423"/>
    <x v="503"/>
    <n v="3681"/>
    <n v="3750"/>
    <n v="3.4"/>
    <n v="89.5"/>
    <n v="4.2"/>
    <n v="0.1"/>
    <n v="57210"/>
    <x v="111"/>
    <n v="3570"/>
    <n v="15"/>
    <n v="0"/>
    <n v="2.9"/>
  </r>
  <r>
    <x v="26"/>
    <x v="289"/>
    <x v="504"/>
    <n v="5166"/>
    <n v="3823"/>
    <n v="6.2"/>
    <n v="61.3"/>
    <n v="28.7"/>
    <n v="0.3"/>
    <n v="47288"/>
    <x v="168"/>
    <n v="3199"/>
    <n v="11.8"/>
    <n v="0.5"/>
    <n v="8.6999999999999993"/>
  </r>
  <r>
    <x v="26"/>
    <x v="424"/>
    <x v="505"/>
    <n v="44757"/>
    <n v="48876"/>
    <n v="2.6"/>
    <n v="87"/>
    <n v="5.6"/>
    <n v="0.1"/>
    <n v="60519"/>
    <x v="17"/>
    <n v="45358"/>
    <n v="5"/>
    <n v="0"/>
    <n v="5.0999999999999996"/>
  </r>
  <r>
    <x v="26"/>
    <x v="425"/>
    <x v="506"/>
    <n v="11111"/>
    <n v="11333"/>
    <n v="1.5"/>
    <n v="93.2"/>
    <n v="2.8"/>
    <n v="0.1"/>
    <n v="48901"/>
    <x v="95"/>
    <n v="9789"/>
    <n v="11.5"/>
    <n v="0.1"/>
    <n v="4.0999999999999996"/>
  </r>
  <r>
    <x v="26"/>
    <x v="291"/>
    <x v="507"/>
    <n v="38141"/>
    <n v="39644"/>
    <n v="5.9"/>
    <n v="90.3"/>
    <n v="1.8"/>
    <n v="0.1"/>
    <n v="53744"/>
    <x v="96"/>
    <n v="38108"/>
    <n v="7.4"/>
    <n v="0.5"/>
    <n v="5.4"/>
  </r>
  <r>
    <x v="26"/>
    <x v="16"/>
    <x v="508"/>
    <n v="13803"/>
    <n v="14442"/>
    <n v="1.1000000000000001"/>
    <n v="96.7"/>
    <n v="1"/>
    <n v="0"/>
    <n v="35045"/>
    <x v="58"/>
    <n v="10211"/>
    <n v="5.0999999999999996"/>
    <n v="0"/>
    <n v="8"/>
  </r>
  <r>
    <x v="26"/>
    <x v="79"/>
    <x v="509"/>
    <n v="11369"/>
    <n v="11201"/>
    <n v="1.2"/>
    <n v="97"/>
    <n v="0.8"/>
    <n v="0.1"/>
    <n v="37240"/>
    <x v="7"/>
    <n v="8509"/>
    <n v="5.3"/>
    <n v="0"/>
    <n v="9.4"/>
  </r>
  <r>
    <x v="26"/>
    <x v="426"/>
    <x v="510"/>
    <n v="20725"/>
    <n v="21999"/>
    <n v="6.8"/>
    <n v="89.1"/>
    <n v="2.1"/>
    <n v="0.1"/>
    <n v="49406"/>
    <x v="153"/>
    <n v="19990"/>
    <n v="5.4"/>
    <n v="0.2"/>
    <n v="6"/>
  </r>
  <r>
    <x v="26"/>
    <x v="427"/>
    <x v="511"/>
    <n v="15512"/>
    <n v="16222"/>
    <n v="1.8"/>
    <n v="94.5"/>
    <n v="2.1"/>
    <n v="0.1"/>
    <n v="37983"/>
    <x v="136"/>
    <n v="13278"/>
    <n v="6.6"/>
    <n v="0.2"/>
    <n v="6.4"/>
  </r>
  <r>
    <x v="26"/>
    <x v="428"/>
    <x v="512"/>
    <n v="9661"/>
    <n v="8749"/>
    <n v="1.3"/>
    <n v="60"/>
    <n v="35.799999999999997"/>
    <n v="0.1"/>
    <n v="48962"/>
    <x v="167"/>
    <n v="7948"/>
    <n v="5.6"/>
    <n v="0.1"/>
    <n v="7.2"/>
  </r>
  <r>
    <x v="26"/>
    <x v="429"/>
    <x v="513"/>
    <n v="62742"/>
    <n v="64949"/>
    <n v="8.3000000000000007"/>
    <n v="70.599999999999994"/>
    <n v="15.6"/>
    <n v="0.3"/>
    <n v="78125"/>
    <x v="26"/>
    <n v="62469"/>
    <n v="4.4000000000000004"/>
    <n v="0.1"/>
    <n v="6.2"/>
  </r>
  <r>
    <x v="26"/>
    <x v="430"/>
    <x v="514"/>
    <n v="69055"/>
    <n v="68090"/>
    <n v="10.7"/>
    <n v="65.599999999999994"/>
    <n v="16.7"/>
    <n v="0.3"/>
    <n v="97144"/>
    <x v="215"/>
    <n v="64619"/>
    <n v="3.4"/>
    <n v="0.1"/>
    <n v="5.5"/>
  </r>
  <r>
    <x v="26"/>
    <x v="298"/>
    <x v="515"/>
    <n v="3349"/>
    <n v="3474"/>
    <n v="1.6"/>
    <n v="52"/>
    <n v="44.5"/>
    <n v="0.2"/>
    <n v="53673"/>
    <x v="0"/>
    <n v="3209"/>
    <n v="4.5999999999999996"/>
    <n v="0"/>
    <n v="10.7"/>
  </r>
  <r>
    <x v="26"/>
    <x v="151"/>
    <x v="516"/>
    <n v="8130"/>
    <n v="3734"/>
    <n v="3.3"/>
    <n v="38.5"/>
    <n v="55.8"/>
    <n v="0.3"/>
    <n v="39194"/>
    <x v="101"/>
    <n v="2551"/>
    <n v="3.7"/>
    <n v="0.4"/>
    <n v="6.9"/>
  </r>
  <r>
    <x v="26"/>
    <x v="202"/>
    <x v="517"/>
    <n v="21766"/>
    <n v="22104"/>
    <n v="0.8"/>
    <n v="94.1"/>
    <n v="2.9"/>
    <n v="0.1"/>
    <n v="37664"/>
    <x v="131"/>
    <n v="16752"/>
    <n v="5.9"/>
    <n v="0.3"/>
    <n v="8"/>
  </r>
  <r>
    <x v="26"/>
    <x v="431"/>
    <x v="518"/>
    <n v="1626"/>
    <n v="2381"/>
    <n v="2.4"/>
    <n v="86.6"/>
    <n v="3.4"/>
    <n v="0.1"/>
    <n v="27731"/>
    <x v="82"/>
    <n v="1811"/>
    <n v="2.4"/>
    <n v="0"/>
    <n v="11.1"/>
  </r>
  <r>
    <x v="26"/>
    <x v="432"/>
    <x v="519"/>
    <n v="14773"/>
    <n v="17350"/>
    <n v="4.2"/>
    <n v="15.6"/>
    <n v="76.7"/>
    <n v="0.1"/>
    <n v="31798"/>
    <x v="216"/>
    <n v="12898"/>
    <n v="2.6"/>
    <n v="0"/>
    <n v="13"/>
  </r>
  <r>
    <x v="26"/>
    <x v="433"/>
    <x v="520"/>
    <n v="5912"/>
    <n v="6165"/>
    <n v="2.2999999999999998"/>
    <n v="92.6"/>
    <n v="1"/>
    <n v="0.1"/>
    <n v="83735"/>
    <x v="217"/>
    <n v="5932"/>
    <n v="5.5"/>
    <n v="0.5"/>
    <n v="4.5"/>
  </r>
  <r>
    <x v="26"/>
    <x v="434"/>
    <x v="521"/>
    <n v="46221"/>
    <n v="49914"/>
    <n v="3.7"/>
    <n v="39.5"/>
    <n v="52.1"/>
    <n v="0.4"/>
    <n v="45676"/>
    <x v="86"/>
    <n v="41039"/>
    <n v="4.8"/>
    <n v="0.1"/>
    <n v="11.6"/>
  </r>
  <r>
    <x v="26"/>
    <x v="435"/>
    <x v="522"/>
    <n v="8211"/>
    <n v="8846"/>
    <n v="3"/>
    <n v="83.5"/>
    <n v="9.1999999999999993"/>
    <n v="0"/>
    <n v="29912"/>
    <x v="201"/>
    <n v="6797"/>
    <n v="4.2"/>
    <n v="0.3"/>
    <n v="8.8000000000000007"/>
  </r>
  <r>
    <x v="26"/>
    <x v="436"/>
    <x v="523"/>
    <n v="101702"/>
    <n v="112033"/>
    <n v="6.4"/>
    <n v="39.9"/>
    <n v="48.4"/>
    <n v="0.1"/>
    <n v="40758"/>
    <x v="181"/>
    <n v="104547"/>
    <n v="4"/>
    <n v="0.1"/>
    <n v="10"/>
  </r>
  <r>
    <x v="26"/>
    <x v="437"/>
    <x v="524"/>
    <n v="47511"/>
    <n v="51225"/>
    <n v="5.9"/>
    <n v="60.7"/>
    <n v="27.5"/>
    <n v="0.1"/>
    <n v="39930"/>
    <x v="132"/>
    <n v="46331"/>
    <n v="3.7"/>
    <n v="0.1"/>
    <n v="8.3000000000000007"/>
  </r>
  <r>
    <x v="26"/>
    <x v="438"/>
    <x v="525"/>
    <n v="11919"/>
    <n v="13246"/>
    <n v="3.2"/>
    <n v="85.8"/>
    <n v="7.6"/>
    <n v="0.1"/>
    <n v="50068"/>
    <x v="100"/>
    <n v="12506"/>
    <n v="2.7"/>
    <n v="0"/>
    <n v="4.8"/>
  </r>
  <r>
    <x v="26"/>
    <x v="439"/>
    <x v="526"/>
    <n v="10861"/>
    <n v="13332"/>
    <n v="2.6"/>
    <n v="81.599999999999994"/>
    <n v="11.9"/>
    <n v="0.2"/>
    <n v="40842"/>
    <x v="131"/>
    <n v="11297"/>
    <n v="5.9"/>
    <n v="0.2"/>
    <n v="5.6"/>
  </r>
  <r>
    <x v="26"/>
    <x v="440"/>
    <x v="527"/>
    <n v="41511"/>
    <n v="44673"/>
    <n v="3.6"/>
    <n v="50.2"/>
    <n v="41.4"/>
    <n v="0.1"/>
    <n v="65499"/>
    <x v="169"/>
    <n v="39589"/>
    <n v="4.0999999999999996"/>
    <n v="0.1"/>
    <n v="8"/>
  </r>
  <r>
    <x v="26"/>
    <x v="441"/>
    <x v="528"/>
    <n v="220275"/>
    <n v="228015"/>
    <n v="7.5"/>
    <n v="63.1"/>
    <n v="18.7"/>
    <n v="0.2"/>
    <n v="66634"/>
    <x v="17"/>
    <n v="214968"/>
    <n v="4.5"/>
    <n v="0.1"/>
    <n v="6.1"/>
  </r>
  <r>
    <x v="26"/>
    <x v="442"/>
    <x v="529"/>
    <n v="10083"/>
    <n v="11067"/>
    <n v="6.7"/>
    <n v="78.099999999999994"/>
    <n v="11.8"/>
    <n v="0.1"/>
    <n v="45643"/>
    <x v="143"/>
    <n v="9655"/>
    <n v="3.5"/>
    <n v="0"/>
    <n v="4.9000000000000004"/>
  </r>
  <r>
    <x v="26"/>
    <x v="443"/>
    <x v="530"/>
    <n v="6665"/>
    <n v="8089"/>
    <n v="7"/>
    <n v="69"/>
    <n v="15"/>
    <n v="0"/>
    <n v="48639"/>
    <x v="49"/>
    <n v="5953"/>
    <n v="3.1"/>
    <n v="0.1"/>
    <n v="8.5"/>
  </r>
  <r>
    <x v="26"/>
    <x v="444"/>
    <x v="531"/>
    <n v="13433"/>
    <n v="13735"/>
    <n v="16.3"/>
    <n v="67.900000000000006"/>
    <n v="10.4"/>
    <n v="0.2"/>
    <n v="45363"/>
    <x v="16"/>
    <n v="12748"/>
    <n v="6.3"/>
    <n v="0.3"/>
    <n v="6.7"/>
  </r>
  <r>
    <x v="27"/>
    <x v="127"/>
    <x v="532"/>
    <n v="9698"/>
    <n v="9383"/>
    <n v="61.5"/>
    <n v="36.200000000000003"/>
    <n v="0.2"/>
    <n v="0.1"/>
    <n v="46564"/>
    <x v="63"/>
    <n v="7698"/>
    <n v="3.8"/>
    <n v="0.3"/>
    <n v="9.6"/>
  </r>
  <r>
    <x v="27"/>
    <x v="445"/>
    <x v="533"/>
    <n v="10564"/>
    <n v="11476"/>
    <n v="3.6"/>
    <n v="91.6"/>
    <n v="0.4"/>
    <n v="1.1000000000000001"/>
    <n v="44394"/>
    <x v="115"/>
    <n v="9439"/>
    <n v="6.5"/>
    <n v="0"/>
    <n v="9.6"/>
  </r>
  <r>
    <x v="27"/>
    <x v="214"/>
    <x v="534"/>
    <n v="92396"/>
    <n v="92534"/>
    <n v="20"/>
    <n v="72.599999999999994"/>
    <n v="1.4"/>
    <n v="0.6"/>
    <n v="60251"/>
    <x v="146"/>
    <n v="82427"/>
    <n v="4.3"/>
    <n v="0.1"/>
    <n v="6.9"/>
  </r>
  <r>
    <x v="27"/>
    <x v="446"/>
    <x v="535"/>
    <n v="37027"/>
    <n v="37240"/>
    <n v="27.2"/>
    <n v="69"/>
    <n v="0.5"/>
    <n v="0.9"/>
    <n v="51837"/>
    <x v="194"/>
    <n v="33140"/>
    <n v="6.9"/>
    <n v="0.2"/>
    <n v="7.5"/>
  </r>
  <r>
    <x v="27"/>
    <x v="447"/>
    <x v="536"/>
    <n v="35935"/>
    <n v="36462"/>
    <n v="5.7"/>
    <n v="83.8"/>
    <n v="0.8"/>
    <n v="4.4000000000000004"/>
    <n v="47253"/>
    <x v="77"/>
    <n v="27697"/>
    <n v="8.1999999999999993"/>
    <n v="0.1"/>
    <n v="9.9"/>
  </r>
  <r>
    <x v="27"/>
    <x v="253"/>
    <x v="537"/>
    <n v="219826"/>
    <n v="224680"/>
    <n v="8.4"/>
    <n v="80.3"/>
    <n v="1.8"/>
    <n v="0.6"/>
    <n v="60756"/>
    <x v="100"/>
    <n v="201261"/>
    <n v="6.5"/>
    <n v="0.2"/>
    <n v="8.6"/>
  </r>
  <r>
    <x v="27"/>
    <x v="448"/>
    <x v="538"/>
    <n v="2005"/>
    <n v="1984"/>
    <n v="6.4"/>
    <n v="88.5"/>
    <n v="0.4"/>
    <n v="0.5"/>
    <n v="38581"/>
    <x v="64"/>
    <n v="1557"/>
    <n v="12.7"/>
    <n v="0.4"/>
    <n v="10.4"/>
  </r>
  <r>
    <x v="27"/>
    <x v="449"/>
    <x v="539"/>
    <n v="50495"/>
    <n v="51843"/>
    <n v="8.3000000000000007"/>
    <n v="84.9"/>
    <n v="0.6"/>
    <n v="0.9"/>
    <n v="47452"/>
    <x v="74"/>
    <n v="40418"/>
    <n v="5.8"/>
    <n v="0.4"/>
    <n v="10.7"/>
  </r>
  <r>
    <x v="27"/>
    <x v="254"/>
    <x v="540"/>
    <n v="19875"/>
    <n v="19724"/>
    <n v="30"/>
    <n v="66.099999999999994"/>
    <n v="0.2"/>
    <n v="0.9"/>
    <n v="53636"/>
    <x v="218"/>
    <n v="18034"/>
    <n v="5.7"/>
    <n v="0.4"/>
    <n v="6.5"/>
  </r>
  <r>
    <x v="27"/>
    <x v="450"/>
    <x v="541"/>
    <n v="3987"/>
    <n v="3665"/>
    <n v="4"/>
    <n v="74.099999999999994"/>
    <n v="0.3"/>
    <n v="15.2"/>
    <n v="38125"/>
    <x v="219"/>
    <n v="2452"/>
    <n v="6.4"/>
    <n v="0.5"/>
    <n v="12.2"/>
  </r>
  <r>
    <x v="27"/>
    <x v="376"/>
    <x v="542"/>
    <n v="45052"/>
    <n v="41391"/>
    <n v="51.5"/>
    <n v="42.3"/>
    <n v="1.8"/>
    <n v="0.3"/>
    <n v="56980"/>
    <x v="143"/>
    <n v="36259"/>
    <n v="5"/>
    <n v="0.1"/>
    <n v="7.2"/>
  </r>
  <r>
    <x v="27"/>
    <x v="356"/>
    <x v="543"/>
    <n v="1110"/>
    <n v="1120"/>
    <n v="3.4"/>
    <n v="94.1"/>
    <n v="0"/>
    <n v="0.1"/>
    <n v="45855"/>
    <x v="169"/>
    <n v="883"/>
    <n v="19.100000000000001"/>
    <n v="0"/>
    <n v="7.4"/>
  </r>
  <r>
    <x v="27"/>
    <x v="451"/>
    <x v="544"/>
    <n v="46507"/>
    <n v="45563"/>
    <n v="39.700000000000003"/>
    <n v="56"/>
    <n v="0.6"/>
    <n v="0.9"/>
    <n v="48714"/>
    <x v="51"/>
    <n v="38314"/>
    <n v="5.0999999999999996"/>
    <n v="0.1"/>
    <n v="10.1"/>
  </r>
  <r>
    <x v="27"/>
    <x v="452"/>
    <x v="545"/>
    <n v="36748"/>
    <n v="34671"/>
    <n v="9.6"/>
    <n v="80.099999999999994"/>
    <n v="1.1000000000000001"/>
    <n v="4"/>
    <n v="43538"/>
    <x v="30"/>
    <n v="26197"/>
    <n v="7"/>
    <n v="0.2"/>
    <n v="14.3"/>
  </r>
  <r>
    <x v="27"/>
    <x v="453"/>
    <x v="546"/>
    <n v="39540"/>
    <n v="39789"/>
    <n v="6.6"/>
    <n v="80.900000000000006"/>
    <n v="2.8"/>
    <n v="1"/>
    <n v="58815"/>
    <x v="156"/>
    <n v="31525"/>
    <n v="8.8000000000000007"/>
    <n v="0.4"/>
    <n v="9"/>
  </r>
  <r>
    <x v="27"/>
    <x v="454"/>
    <x v="547"/>
    <n v="14850"/>
    <n v="15233"/>
    <n v="3.4"/>
    <n v="88.7"/>
    <n v="0.8"/>
    <n v="2.2000000000000002"/>
    <n v="49279"/>
    <x v="148"/>
    <n v="11518"/>
    <n v="14.8"/>
    <n v="0.1"/>
    <n v="9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x v="0"/>
    <x v="0"/>
    <x v="0"/>
    <n v="26745"/>
    <n v="28476"/>
    <n v="2.6"/>
    <x v="0"/>
    <n v="18.5"/>
    <n v="0.4"/>
    <n v="51281"/>
    <x v="0"/>
    <n v="23986"/>
    <n v="5.5"/>
    <n v="0"/>
    <n v="7.6"/>
  </r>
  <r>
    <x v="0"/>
    <x v="1"/>
    <x v="1"/>
    <n v="95314"/>
    <n v="99807"/>
    <n v="4.5"/>
    <x v="1"/>
    <n v="9.5"/>
    <n v="0.6"/>
    <n v="50254"/>
    <x v="1"/>
    <n v="85953"/>
    <n v="5.8"/>
    <n v="0.4"/>
    <n v="7.5"/>
  </r>
  <r>
    <x v="0"/>
    <x v="2"/>
    <x v="2"/>
    <n v="14497"/>
    <n v="12435"/>
    <n v="4.5999999999999996"/>
    <x v="2"/>
    <n v="46.7"/>
    <n v="0.2"/>
    <n v="32964"/>
    <x v="2"/>
    <n v="8597"/>
    <n v="7.3"/>
    <n v="0.1"/>
    <n v="17.600000000000001"/>
  </r>
  <r>
    <x v="0"/>
    <x v="3"/>
    <x v="3"/>
    <n v="9166"/>
    <n v="10852"/>
    <n v="1.6"/>
    <x v="3"/>
    <n v="80.900000000000006"/>
    <n v="0.3"/>
    <n v="30738"/>
    <x v="3"/>
    <n v="7585"/>
    <n v="3.8"/>
    <n v="0.2"/>
    <n v="16.899999999999999"/>
  </r>
  <r>
    <x v="0"/>
    <x v="4"/>
    <x v="4"/>
    <n v="169422"/>
    <n v="177016"/>
    <n v="4.7"/>
    <x v="4"/>
    <n v="23.9"/>
    <n v="0.6"/>
    <n v="57993"/>
    <x v="4"/>
    <n v="163753"/>
    <n v="4.7"/>
    <n v="0.2"/>
    <n v="8.5"/>
  </r>
  <r>
    <x v="0"/>
    <x v="5"/>
    <x v="5"/>
    <n v="9452"/>
    <n v="10854"/>
    <n v="2.2999999999999998"/>
    <x v="5"/>
    <n v="51.3"/>
    <n v="0.1"/>
    <n v="32042"/>
    <x v="5"/>
    <n v="6860"/>
    <n v="7.9"/>
    <n v="0.7"/>
    <n v="11.4"/>
  </r>
  <r>
    <x v="0"/>
    <x v="6"/>
    <x v="6"/>
    <n v="15004"/>
    <n v="15383"/>
    <n v="2.4"/>
    <x v="6"/>
    <n v="3.7"/>
    <n v="0.2"/>
    <n v="32299"/>
    <x v="6"/>
    <n v="11560"/>
    <n v="8"/>
    <n v="0.5"/>
    <n v="9.9"/>
  </r>
  <r>
    <x v="0"/>
    <x v="7"/>
    <x v="7"/>
    <n v="46409"/>
    <n v="47909"/>
    <n v="12.7"/>
    <x v="7"/>
    <n v="1.9"/>
    <n v="0.4"/>
    <n v="38983"/>
    <x v="7"/>
    <n v="38140"/>
    <n v="7.1"/>
    <n v="0.1"/>
    <n v="8.4"/>
  </r>
  <r>
    <x v="0"/>
    <x v="8"/>
    <x v="8"/>
    <n v="198216"/>
    <n v="216035"/>
    <n v="2.6"/>
    <x v="8"/>
    <n v="35"/>
    <n v="0.6"/>
    <n v="43809"/>
    <x v="8"/>
    <n v="170900"/>
    <n v="4.5999999999999996"/>
    <n v="0.1"/>
    <n v="9.8000000000000007"/>
  </r>
  <r>
    <x v="0"/>
    <x v="9"/>
    <x v="9"/>
    <n v="10639"/>
    <n v="11578"/>
    <n v="1.1000000000000001"/>
    <x v="9"/>
    <n v="41.8"/>
    <n v="1.3"/>
    <n v="27257"/>
    <x v="9"/>
    <n v="6551"/>
    <n v="4.0999999999999996"/>
    <n v="0.2"/>
    <n v="20.7"/>
  </r>
  <r>
    <x v="0"/>
    <x v="10"/>
    <x v="10"/>
    <n v="108296"/>
    <n v="119842"/>
    <n v="3.4"/>
    <x v="10"/>
    <n v="55.8"/>
    <n v="0.2"/>
    <n v="44369"/>
    <x v="10"/>
    <n v="99158"/>
    <n v="4.5999999999999996"/>
    <n v="0.1"/>
    <n v="8.8000000000000007"/>
  </r>
  <r>
    <x v="0"/>
    <x v="11"/>
    <x v="11"/>
    <n v="58814"/>
    <n v="60972"/>
    <n v="7.8"/>
    <x v="11"/>
    <n v="12.1"/>
    <n v="0.5"/>
    <n v="45751"/>
    <x v="11"/>
    <n v="51472"/>
    <n v="5.9"/>
    <n v="0.1"/>
    <n v="9.9"/>
  </r>
  <r>
    <x v="0"/>
    <x v="12"/>
    <x v="12"/>
    <n v="4651"/>
    <n v="5387"/>
    <n v="0.9"/>
    <x v="12"/>
    <n v="68"/>
    <n v="0"/>
    <n v="24537"/>
    <x v="12"/>
    <n v="2865"/>
    <n v="4.7"/>
    <n v="0"/>
    <n v="11.2"/>
  </r>
  <r>
    <x v="0"/>
    <x v="13"/>
    <x v="13"/>
    <n v="9657"/>
    <n v="10199"/>
    <n v="1.6"/>
    <x v="13"/>
    <n v="42.3"/>
    <n v="0"/>
    <n v="30330"/>
    <x v="13"/>
    <n v="6712"/>
    <n v="4.2"/>
    <n v="0.1"/>
    <n v="13.8"/>
  </r>
  <r>
    <x v="0"/>
    <x v="14"/>
    <x v="14"/>
    <n v="15818"/>
    <n v="17337"/>
    <n v="0.9"/>
    <x v="14"/>
    <n v="38.200000000000003"/>
    <n v="0.8"/>
    <n v="32825"/>
    <x v="5"/>
    <n v="14462"/>
    <n v="5.5"/>
    <n v="0.1"/>
    <n v="10.199999999999999"/>
  </r>
  <r>
    <x v="0"/>
    <x v="15"/>
    <x v="15"/>
    <n v="11090"/>
    <n v="11558"/>
    <n v="2.9"/>
    <x v="15"/>
    <n v="19.600000000000001"/>
    <n v="0.3"/>
    <n v="36924"/>
    <x v="14"/>
    <n v="8630"/>
    <n v="8.9"/>
    <n v="0.9"/>
    <n v="10.3"/>
  </r>
  <r>
    <x v="0"/>
    <x v="16"/>
    <x v="16"/>
    <n v="28347"/>
    <n v="29955"/>
    <n v="4.8"/>
    <x v="16"/>
    <n v="41.6"/>
    <n v="0.3"/>
    <n v="37049"/>
    <x v="15"/>
    <n v="22927"/>
    <n v="4.2"/>
    <n v="0.1"/>
    <n v="11.1"/>
  </r>
  <r>
    <x v="0"/>
    <x v="17"/>
    <x v="17"/>
    <n v="43141"/>
    <n v="42723"/>
    <n v="2.2000000000000002"/>
    <x v="17"/>
    <n v="9.4"/>
    <n v="0.4"/>
    <n v="51859"/>
    <x v="16"/>
    <n v="36977"/>
    <n v="6"/>
    <n v="0.1"/>
    <n v="8.4"/>
  </r>
  <r>
    <x v="0"/>
    <x v="18"/>
    <x v="18"/>
    <n v="99134"/>
    <n v="104396"/>
    <n v="5.8"/>
    <x v="18"/>
    <n v="11.7"/>
    <n v="0.2"/>
    <n v="70187"/>
    <x v="17"/>
    <n v="101343"/>
    <n v="4.8"/>
    <n v="0.1"/>
    <n v="5.5"/>
  </r>
  <r>
    <x v="0"/>
    <x v="19"/>
    <x v="19"/>
    <n v="5905"/>
    <n v="7436"/>
    <n v="0.4"/>
    <x v="19"/>
    <n v="72.400000000000006"/>
    <n v="0.4"/>
    <n v="19501"/>
    <x v="18"/>
    <n v="4416"/>
    <n v="5.0999999999999996"/>
    <n v="0"/>
    <n v="16.8"/>
  </r>
  <r>
    <x v="0"/>
    <x v="20"/>
    <x v="20"/>
    <n v="39494"/>
    <n v="41943"/>
    <n v="2.2000000000000002"/>
    <x v="20"/>
    <n v="31.9"/>
    <n v="0.3"/>
    <n v="35155"/>
    <x v="19"/>
    <n v="30618"/>
    <n v="5.5"/>
    <n v="0.2"/>
    <n v="13.8"/>
  </r>
  <r>
    <x v="0"/>
    <x v="21"/>
    <x v="21"/>
    <n v="19593"/>
    <n v="21560"/>
    <n v="2.5"/>
    <x v="21"/>
    <n v="27.4"/>
    <n v="0.3"/>
    <n v="39206"/>
    <x v="20"/>
    <n v="15837"/>
    <n v="5.5"/>
    <n v="0.5"/>
    <n v="9"/>
  </r>
  <r>
    <x v="0"/>
    <x v="22"/>
    <x v="22"/>
    <n v="96781"/>
    <n v="103677"/>
    <n v="3.2"/>
    <x v="22"/>
    <n v="30.6"/>
    <n v="0.1"/>
    <n v="46565"/>
    <x v="21"/>
    <n v="87695"/>
    <n v="4"/>
    <n v="0.1"/>
    <n v="7.6"/>
  </r>
  <r>
    <x v="0"/>
    <x v="23"/>
    <x v="23"/>
    <n v="32013"/>
    <n v="33910"/>
    <n v="2.2999999999999998"/>
    <x v="23"/>
    <n v="5.7"/>
    <n v="0.1"/>
    <n v="35843"/>
    <x v="20"/>
    <n v="24043"/>
    <n v="6.2"/>
    <n v="0.2"/>
    <n v="11.4"/>
  </r>
  <r>
    <x v="0"/>
    <x v="24"/>
    <x v="24"/>
    <n v="8490"/>
    <n v="8507"/>
    <n v="1.3"/>
    <x v="24"/>
    <n v="24.9"/>
    <n v="8.1"/>
    <n v="42811"/>
    <x v="21"/>
    <n v="5656"/>
    <n v="6"/>
    <n v="0.4"/>
    <n v="20"/>
  </r>
  <r>
    <x v="0"/>
    <x v="25"/>
    <x v="25"/>
    <n v="5376"/>
    <n v="5859"/>
    <n v="0.6"/>
    <x v="25"/>
    <n v="72"/>
    <n v="0"/>
    <n v="23750"/>
    <x v="22"/>
    <n v="2838"/>
    <n v="5.0999999999999996"/>
    <n v="0"/>
    <n v="20.8"/>
  </r>
  <r>
    <x v="0"/>
    <x v="26"/>
    <x v="26"/>
    <n v="11876"/>
    <n v="12254"/>
    <n v="2.8"/>
    <x v="26"/>
    <n v="0.5"/>
    <n v="0.3"/>
    <n v="33194"/>
    <x v="23"/>
    <n v="8894"/>
    <n v="9.6"/>
    <n v="0.1"/>
    <n v="9.6"/>
  </r>
  <r>
    <x v="1"/>
    <x v="27"/>
    <x v="27"/>
    <n v="2198"/>
    <n v="1106"/>
    <n v="12"/>
    <x v="27"/>
    <n v="9.1999999999999993"/>
    <n v="29"/>
    <n v="61518"/>
    <x v="24"/>
    <n v="2519"/>
    <n v="5.9"/>
    <n v="0.2"/>
    <n v="2.9"/>
  </r>
  <r>
    <x v="1"/>
    <x v="28"/>
    <x v="28"/>
    <n v="3393"/>
    <n v="2291"/>
    <n v="11"/>
    <x v="28"/>
    <n v="4.5999999999999996"/>
    <n v="12.9"/>
    <n v="84306"/>
    <x v="25"/>
    <n v="3787"/>
    <n v="3.2"/>
    <n v="0"/>
    <n v="2.1"/>
  </r>
  <r>
    <x v="1"/>
    <x v="29"/>
    <x v="29"/>
    <n v="153122"/>
    <n v="145985"/>
    <n v="8.6"/>
    <x v="29"/>
    <n v="5.5"/>
    <n v="6.3"/>
    <n v="78326"/>
    <x v="26"/>
    <n v="152355"/>
    <n v="5.7"/>
    <n v="0.1"/>
    <n v="6.7"/>
  </r>
  <r>
    <x v="1"/>
    <x v="30"/>
    <x v="30"/>
    <n v="9351"/>
    <n v="8425"/>
    <n v="1.8"/>
    <x v="30"/>
    <n v="0.8"/>
    <n v="80.599999999999994"/>
    <n v="51012"/>
    <x v="27"/>
    <n v="6232"/>
    <n v="2"/>
    <n v="0"/>
    <n v="17.600000000000001"/>
  </r>
  <r>
    <x v="1"/>
    <x v="31"/>
    <x v="31"/>
    <n v="553"/>
    <n v="417"/>
    <n v="7.1"/>
    <x v="31"/>
    <n v="0.5"/>
    <n v="29"/>
    <n v="79750"/>
    <x v="28"/>
    <n v="541"/>
    <n v="11.1"/>
    <n v="0"/>
    <n v="5.4"/>
  </r>
  <r>
    <x v="1"/>
    <x v="32"/>
    <x v="32"/>
    <n v="1126"/>
    <n v="934"/>
    <n v="2.6"/>
    <x v="32"/>
    <n v="0.6"/>
    <n v="3.5"/>
    <n v="81544"/>
    <x v="29"/>
    <n v="1210"/>
    <n v="7.9"/>
    <n v="1.2"/>
    <n v="2.2999999999999998"/>
  </r>
  <r>
    <x v="1"/>
    <x v="33"/>
    <x v="33"/>
    <n v="2589"/>
    <n v="2390"/>
    <n v="2.9"/>
    <x v="33"/>
    <n v="0.3"/>
    <n v="71.7"/>
    <n v="54173"/>
    <x v="30"/>
    <n v="1854"/>
    <n v="3.7"/>
    <n v="0"/>
    <n v="12.5"/>
  </r>
  <r>
    <x v="1"/>
    <x v="34"/>
    <x v="34"/>
    <n v="53477"/>
    <n v="46228"/>
    <n v="7.4"/>
    <x v="34"/>
    <n v="4.0999999999999996"/>
    <n v="5.7"/>
    <n v="71068"/>
    <x v="31"/>
    <n v="46661"/>
    <n v="4.0999999999999996"/>
    <n v="0.2"/>
    <n v="7.9"/>
  </r>
  <r>
    <x v="1"/>
    <x v="35"/>
    <x v="35"/>
    <n v="1387"/>
    <n v="1173"/>
    <n v="1.5"/>
    <x v="35"/>
    <n v="0"/>
    <n v="6.4"/>
    <n v="58750"/>
    <x v="32"/>
    <n v="1470"/>
    <n v="10.3"/>
    <n v="1"/>
    <n v="3"/>
  </r>
  <r>
    <x v="1"/>
    <x v="36"/>
    <x v="36"/>
    <n v="1129"/>
    <n v="999"/>
    <n v="2.2000000000000002"/>
    <x v="36"/>
    <n v="2.2000000000000002"/>
    <n v="32.4"/>
    <n v="52419"/>
    <x v="33"/>
    <n v="1086"/>
    <n v="15.6"/>
    <n v="0"/>
    <n v="13.1"/>
  </r>
  <r>
    <x v="1"/>
    <x v="37"/>
    <x v="37"/>
    <n v="16645"/>
    <n v="15886"/>
    <n v="6.1"/>
    <x v="37"/>
    <n v="1.2"/>
    <n v="11.8"/>
    <n v="85746"/>
    <x v="34"/>
    <n v="17836"/>
    <n v="7.7"/>
    <n v="0.1"/>
    <n v="5.2"/>
  </r>
  <r>
    <x v="1"/>
    <x v="38"/>
    <x v="38"/>
    <n v="29974"/>
    <n v="27247"/>
    <n v="3.7"/>
    <x v="38"/>
    <n v="0.6"/>
    <n v="7.3"/>
    <n v="63684"/>
    <x v="35"/>
    <n v="25637"/>
    <n v="9.8000000000000007"/>
    <n v="0.5"/>
    <n v="9.4"/>
  </r>
  <r>
    <x v="1"/>
    <x v="39"/>
    <x v="39"/>
    <n v="7038"/>
    <n v="6661"/>
    <n v="4.8"/>
    <x v="39"/>
    <n v="0.4"/>
    <n v="13.6"/>
    <n v="64222"/>
    <x v="36"/>
    <n v="6655"/>
    <n v="7.3"/>
    <n v="0.6"/>
    <n v="7.9"/>
  </r>
  <r>
    <x v="1"/>
    <x v="40"/>
    <x v="40"/>
    <n v="7468"/>
    <n v="6505"/>
    <n v="8.5"/>
    <x v="40"/>
    <n v="0.4"/>
    <n v="13.3"/>
    <n v="70887"/>
    <x v="37"/>
    <n v="7032"/>
    <n v="9.4"/>
    <n v="0.3"/>
    <n v="6.3"/>
  </r>
  <r>
    <x v="1"/>
    <x v="41"/>
    <x v="41"/>
    <n v="4200"/>
    <n v="3714"/>
    <n v="1"/>
    <x v="41"/>
    <n v="0.4"/>
    <n v="87.4"/>
    <n v="38229"/>
    <x v="38"/>
    <n v="2067"/>
    <n v="0.5"/>
    <n v="0.3"/>
    <n v="28.6"/>
  </r>
  <r>
    <x v="1"/>
    <x v="42"/>
    <x v="42"/>
    <n v="731"/>
    <n v="743"/>
    <n v="2.2000000000000002"/>
    <x v="42"/>
    <n v="0.5"/>
    <n v="67.599999999999994"/>
    <n v="50781"/>
    <x v="24"/>
    <n v="657"/>
    <n v="6.1"/>
    <n v="0.2"/>
    <n v="9.8000000000000007"/>
  </r>
  <r>
    <x v="1"/>
    <x v="43"/>
    <x v="43"/>
    <n v="50205"/>
    <n v="45973"/>
    <n v="4.5"/>
    <x v="43"/>
    <n v="1"/>
    <n v="5.0999999999999996"/>
    <n v="72983"/>
    <x v="35"/>
    <n v="40854"/>
    <n v="7.8"/>
    <n v="0.2"/>
    <n v="9.8000000000000007"/>
  </r>
  <r>
    <x v="1"/>
    <x v="44"/>
    <x v="44"/>
    <n v="5272"/>
    <n v="4582"/>
    <n v="2"/>
    <x v="44"/>
    <n v="0.7"/>
    <n v="69.8"/>
    <n v="48868"/>
    <x v="39"/>
    <n v="3654"/>
    <n v="5.2"/>
    <n v="0.2"/>
    <n v="16.5"/>
  </r>
  <r>
    <x v="1"/>
    <x v="45"/>
    <x v="45"/>
    <n v="6172"/>
    <n v="3495"/>
    <n v="3.6"/>
    <x v="45"/>
    <n v="0.5"/>
    <n v="47.4"/>
    <n v="72576"/>
    <x v="40"/>
    <n v="5499"/>
    <n v="0.9"/>
    <n v="0"/>
    <n v="9.3000000000000007"/>
  </r>
  <r>
    <x v="1"/>
    <x v="46"/>
    <x v="46"/>
    <n v="4165"/>
    <n v="3567"/>
    <n v="1.8"/>
    <x v="46"/>
    <n v="0.3"/>
    <n v="81.5"/>
    <n v="63648"/>
    <x v="41"/>
    <n v="2593"/>
    <n v="2.1"/>
    <n v="0.2"/>
    <n v="21.9"/>
  </r>
  <r>
    <x v="1"/>
    <x v="47"/>
    <x v="47"/>
    <n v="1708"/>
    <n v="1513"/>
    <n v="9.4"/>
    <x v="47"/>
    <n v="3"/>
    <n v="5.9"/>
    <n v="67935"/>
    <x v="40"/>
    <n v="1665"/>
    <n v="11.5"/>
    <n v="0.5"/>
    <n v="8.4"/>
  </r>
  <r>
    <x v="1"/>
    <x v="48"/>
    <x v="48"/>
    <n v="3468"/>
    <n v="2908"/>
    <n v="3.2"/>
    <x v="48"/>
    <n v="0.2"/>
    <n v="40.299999999999997"/>
    <n v="48523"/>
    <x v="42"/>
    <n v="2819"/>
    <n v="11.8"/>
    <n v="0.1"/>
    <n v="13.9"/>
  </r>
  <r>
    <x v="1"/>
    <x v="49"/>
    <x v="49"/>
    <n v="4584"/>
    <n v="4359"/>
    <n v="6"/>
    <x v="49"/>
    <n v="1.1000000000000001"/>
    <n v="13.6"/>
    <n v="70376"/>
    <x v="43"/>
    <n v="4756"/>
    <n v="11.7"/>
    <n v="0"/>
    <n v="3.8"/>
  </r>
  <r>
    <x v="1"/>
    <x v="50"/>
    <x v="50"/>
    <n v="527"/>
    <n v="472"/>
    <n v="4.5"/>
    <x v="50"/>
    <n v="0"/>
    <n v="5"/>
    <n v="69318"/>
    <x v="44"/>
    <n v="676"/>
    <n v="7.5"/>
    <n v="1.8"/>
    <n v="7.8"/>
  </r>
  <r>
    <x v="1"/>
    <x v="51"/>
    <x v="51"/>
    <n v="3909"/>
    <n v="3120"/>
    <n v="4.8"/>
    <x v="51"/>
    <n v="1.1000000000000001"/>
    <n v="10.5"/>
    <n v="62670"/>
    <x v="45"/>
    <n v="3038"/>
    <n v="7.8"/>
    <n v="0.4"/>
    <n v="9.4"/>
  </r>
  <r>
    <x v="1"/>
    <x v="52"/>
    <x v="52"/>
    <n v="5137"/>
    <n v="4480"/>
    <n v="4.4000000000000004"/>
    <x v="52"/>
    <n v="0"/>
    <n v="14.8"/>
    <n v="78810"/>
    <x v="46"/>
    <n v="4415"/>
    <n v="10.1"/>
    <n v="0.4"/>
    <n v="10.7"/>
  </r>
  <r>
    <x v="1"/>
    <x v="53"/>
    <x v="53"/>
    <n v="1227"/>
    <n v="1160"/>
    <n v="1.4"/>
    <x v="53"/>
    <n v="0.2"/>
    <n v="17.3"/>
    <n v="48603"/>
    <x v="47"/>
    <n v="1088"/>
    <n v="13.4"/>
    <n v="0"/>
    <n v="7.5"/>
  </r>
  <r>
    <x v="1"/>
    <x v="54"/>
    <x v="54"/>
    <n v="367"/>
    <n v="276"/>
    <n v="2.6"/>
    <x v="54"/>
    <n v="1.4"/>
    <n v="32.200000000000003"/>
    <n v="72500"/>
    <x v="48"/>
    <n v="375"/>
    <n v="10.1"/>
    <n v="0"/>
    <n v="7.9"/>
  </r>
  <r>
    <x v="1"/>
    <x v="55"/>
    <x v="55"/>
    <n v="3038"/>
    <n v="2606"/>
    <n v="1.9"/>
    <x v="55"/>
    <n v="0.3"/>
    <n v="69.900000000000006"/>
    <n v="38491"/>
    <x v="49"/>
    <n v="2077"/>
    <n v="5.0999999999999996"/>
    <n v="0"/>
    <n v="18.2"/>
  </r>
  <r>
    <x v="2"/>
    <x v="56"/>
    <x v="56"/>
    <n v="35663"/>
    <n v="36461"/>
    <n v="6.3"/>
    <x v="56"/>
    <n v="0.6"/>
    <n v="71.7"/>
    <n v="31757"/>
    <x v="50"/>
    <n v="18334"/>
    <n v="4.7"/>
    <n v="0.1"/>
    <n v="18.2"/>
  </r>
  <r>
    <x v="2"/>
    <x v="57"/>
    <x v="57"/>
    <n v="66100"/>
    <n v="63547"/>
    <n v="33.9"/>
    <x v="57"/>
    <n v="3.6"/>
    <n v="0.8"/>
    <n v="45075"/>
    <x v="51"/>
    <n v="43776"/>
    <n v="6.1"/>
    <n v="0.2"/>
    <n v="8.6999999999999993"/>
  </r>
  <r>
    <x v="2"/>
    <x v="58"/>
    <x v="58"/>
    <n v="67553"/>
    <n v="69148"/>
    <n v="13.8"/>
    <x v="58"/>
    <n v="1.4"/>
    <n v="26"/>
    <n v="50234"/>
    <x v="52"/>
    <n v="64844"/>
    <n v="4.4000000000000004"/>
    <n v="0.1"/>
    <n v="8.8000000000000007"/>
  </r>
  <r>
    <x v="2"/>
    <x v="59"/>
    <x v="59"/>
    <n v="26436"/>
    <n v="26729"/>
    <n v="18.600000000000001"/>
    <x v="20"/>
    <n v="0.6"/>
    <n v="15.1"/>
    <n v="39751"/>
    <x v="52"/>
    <n v="17961"/>
    <n v="4.5999999999999996"/>
    <n v="0.2"/>
    <n v="12.8"/>
  </r>
  <r>
    <x v="2"/>
    <x v="60"/>
    <x v="60"/>
    <n v="20049"/>
    <n v="17358"/>
    <n v="31.8"/>
    <x v="59"/>
    <n v="1.9"/>
    <n v="12.9"/>
    <n v="45964"/>
    <x v="10"/>
    <n v="11954"/>
    <n v="3.8"/>
    <n v="0.1"/>
    <n v="14.1"/>
  </r>
  <r>
    <x v="2"/>
    <x v="61"/>
    <x v="61"/>
    <n v="4748"/>
    <n v="4275"/>
    <n v="47"/>
    <x v="60"/>
    <n v="1.4"/>
    <n v="2.8"/>
    <n v="51628"/>
    <x v="4"/>
    <n v="3346"/>
    <n v="4.2"/>
    <n v="0"/>
    <n v="10"/>
  </r>
  <r>
    <x v="2"/>
    <x v="62"/>
    <x v="62"/>
    <n v="10378"/>
    <n v="9957"/>
    <n v="25.5"/>
    <x v="61"/>
    <n v="0.2"/>
    <n v="12.2"/>
    <n v="34466"/>
    <x v="21"/>
    <n v="6386"/>
    <n v="7.9"/>
    <n v="0"/>
    <n v="11.2"/>
  </r>
  <r>
    <x v="2"/>
    <x v="63"/>
    <x v="63"/>
    <n v="1986158"/>
    <n v="2031985"/>
    <n v="30.1"/>
    <x v="62"/>
    <n v="4.9000000000000004"/>
    <n v="1.6"/>
    <n v="54229"/>
    <x v="53"/>
    <n v="1821038"/>
    <n v="5.7"/>
    <n v="0.2"/>
    <n v="7.7"/>
  </r>
  <r>
    <x v="2"/>
    <x v="64"/>
    <x v="64"/>
    <n v="102371"/>
    <n v="100991"/>
    <n v="15.6"/>
    <x v="63"/>
    <n v="1"/>
    <n v="1.7"/>
    <n v="38488"/>
    <x v="54"/>
    <n v="66880"/>
    <n v="6.4"/>
    <n v="0.3"/>
    <n v="13.2"/>
  </r>
  <r>
    <x v="2"/>
    <x v="65"/>
    <x v="65"/>
    <n v="53984"/>
    <n v="53672"/>
    <n v="11.1"/>
    <x v="64"/>
    <n v="0.5"/>
    <n v="43.1"/>
    <n v="35921"/>
    <x v="55"/>
    <n v="31955"/>
    <n v="7.4"/>
    <n v="0.3"/>
    <n v="19.8"/>
  </r>
  <r>
    <x v="2"/>
    <x v="66"/>
    <x v="66"/>
    <n v="491108"/>
    <n v="507429"/>
    <n v="35.700000000000003"/>
    <x v="65"/>
    <n v="3.3"/>
    <n v="2.4"/>
    <n v="46162"/>
    <x v="8"/>
    <n v="422371"/>
    <n v="6.6"/>
    <n v="0.2"/>
    <n v="10"/>
  </r>
  <r>
    <x v="2"/>
    <x v="67"/>
    <x v="67"/>
    <n v="202502"/>
    <n v="187270"/>
    <n v="29.1"/>
    <x v="66"/>
    <n v="4.4000000000000004"/>
    <n v="4.7"/>
    <n v="49477"/>
    <x v="56"/>
    <n v="134182"/>
    <n v="5"/>
    <n v="0.2"/>
    <n v="10.6"/>
  </r>
  <r>
    <x v="2"/>
    <x v="68"/>
    <x v="68"/>
    <n v="22566"/>
    <n v="24507"/>
    <n v="82.8"/>
    <x v="67"/>
    <n v="0.2"/>
    <n v="0.1"/>
    <n v="40140"/>
    <x v="57"/>
    <n v="17246"/>
    <n v="11"/>
    <n v="0.5"/>
    <n v="11.3"/>
  </r>
  <r>
    <x v="2"/>
    <x v="69"/>
    <x v="69"/>
    <n v="105693"/>
    <n v="110303"/>
    <n v="14.1"/>
    <x v="68"/>
    <n v="0.6"/>
    <n v="1.6"/>
    <n v="44748"/>
    <x v="16"/>
    <n v="81511"/>
    <n v="9.4"/>
    <n v="0.1"/>
    <n v="10"/>
  </r>
  <r>
    <x v="2"/>
    <x v="70"/>
    <x v="70"/>
    <n v="103779"/>
    <n v="99208"/>
    <n v="61.1"/>
    <x v="69"/>
    <n v="1.9"/>
    <n v="1"/>
    <n v="40743"/>
    <x v="58"/>
    <n v="71622"/>
    <n v="4.9000000000000004"/>
    <n v="0.1"/>
    <n v="13.1"/>
  </r>
  <r>
    <x v="3"/>
    <x v="12"/>
    <x v="71"/>
    <n v="5133"/>
    <n v="5167"/>
    <n v="2.7"/>
    <x v="70"/>
    <n v="2.1"/>
    <n v="0.3"/>
    <n v="42346"/>
    <x v="16"/>
    <n v="4184"/>
    <n v="8.6999999999999993"/>
    <n v="0.4"/>
    <n v="6.8"/>
  </r>
  <r>
    <x v="3"/>
    <x v="71"/>
    <x v="72"/>
    <n v="9529"/>
    <n v="10862"/>
    <n v="1.6"/>
    <x v="71"/>
    <n v="61.5"/>
    <n v="0.1"/>
    <n v="26844"/>
    <x v="59"/>
    <n v="6932"/>
    <n v="7"/>
    <n v="0"/>
    <n v="18.100000000000001"/>
  </r>
  <r>
    <x v="3"/>
    <x v="14"/>
    <x v="73"/>
    <n v="5420"/>
    <n v="5667"/>
    <n v="6.5"/>
    <x v="72"/>
    <n v="3.1"/>
    <n v="0.2"/>
    <n v="33097"/>
    <x v="7"/>
    <n v="4476"/>
    <n v="11.5"/>
    <n v="0.3"/>
    <n v="6.6"/>
  </r>
  <r>
    <x v="3"/>
    <x v="72"/>
    <x v="74"/>
    <n v="11819"/>
    <n v="12391"/>
    <n v="2.6"/>
    <x v="73"/>
    <n v="8.1999999999999993"/>
    <n v="0.2"/>
    <n v="33070"/>
    <x v="60"/>
    <n v="9053"/>
    <n v="7.5"/>
    <n v="0"/>
    <n v="10"/>
  </r>
  <r>
    <x v="3"/>
    <x v="73"/>
    <x v="75"/>
    <n v="9929"/>
    <n v="10435"/>
    <n v="6.3"/>
    <x v="74"/>
    <n v="0.2"/>
    <n v="1.1000000000000001"/>
    <n v="33702"/>
    <x v="61"/>
    <n v="7473"/>
    <n v="10.9"/>
    <n v="0.1"/>
    <n v="9"/>
  </r>
  <r>
    <x v="3"/>
    <x v="74"/>
    <x v="76"/>
    <n v="31083"/>
    <n v="31747"/>
    <n v="7.8"/>
    <x v="75"/>
    <n v="2.9"/>
    <n v="0.6"/>
    <n v="39810"/>
    <x v="62"/>
    <n v="27407"/>
    <n v="6.1"/>
    <n v="0.1"/>
    <n v="7.6"/>
  </r>
  <r>
    <x v="3"/>
    <x v="75"/>
    <x v="77"/>
    <n v="4137"/>
    <n v="4265"/>
    <n v="1.1000000000000001"/>
    <x v="76"/>
    <n v="12.3"/>
    <n v="0.4"/>
    <n v="35833"/>
    <x v="63"/>
    <n v="3513"/>
    <n v="11.1"/>
    <n v="0"/>
    <n v="6.2"/>
  </r>
  <r>
    <x v="3"/>
    <x v="76"/>
    <x v="78"/>
    <n v="187292"/>
    <n v="203171"/>
    <n v="5.9"/>
    <x v="77"/>
    <n v="35.4"/>
    <n v="0.3"/>
    <n v="46140"/>
    <x v="64"/>
    <n v="180430"/>
    <n v="4.7"/>
    <n v="0.2"/>
    <n v="7.5"/>
  </r>
  <r>
    <x v="3"/>
    <x v="15"/>
    <x v="79"/>
    <n v="8678"/>
    <n v="9017"/>
    <n v="1.8"/>
    <x v="78"/>
    <n v="0.7"/>
    <n v="0.2"/>
    <n v="34044"/>
    <x v="65"/>
    <n v="6714"/>
    <n v="6.7"/>
    <n v="0.5"/>
    <n v="5.4"/>
  </r>
  <r>
    <x v="3"/>
    <x v="77"/>
    <x v="80"/>
    <n v="14996"/>
    <n v="12349"/>
    <n v="4.4000000000000004"/>
    <x v="79"/>
    <n v="51.7"/>
    <n v="0.3"/>
    <n v="32105"/>
    <x v="66"/>
    <n v="9259"/>
    <n v="6.9"/>
    <n v="0.3"/>
    <n v="11.7"/>
  </r>
  <r>
    <x v="3"/>
    <x v="78"/>
    <x v="81"/>
    <n v="55920"/>
    <n v="57913"/>
    <n v="4.0999999999999996"/>
    <x v="80"/>
    <n v="5.8"/>
    <n v="0.3"/>
    <n v="55817"/>
    <x v="25"/>
    <n v="53363"/>
    <n v="5"/>
    <n v="0.2"/>
    <n v="5.3"/>
  </r>
  <r>
    <x v="3"/>
    <x v="79"/>
    <x v="82"/>
    <n v="5557"/>
    <n v="5313"/>
    <n v="7.5"/>
    <x v="81"/>
    <n v="0.2"/>
    <n v="1.6"/>
    <n v="37321"/>
    <x v="6"/>
    <n v="4250"/>
    <n v="9"/>
    <n v="0"/>
    <n v="10.9"/>
  </r>
  <r>
    <x v="3"/>
    <x v="80"/>
    <x v="83"/>
    <n v="3984"/>
    <n v="3981"/>
    <n v="1.9"/>
    <x v="82"/>
    <n v="0.3"/>
    <n v="1.1000000000000001"/>
    <n v="33083"/>
    <x v="67"/>
    <n v="2836"/>
    <n v="17.600000000000001"/>
    <n v="0"/>
    <n v="5.9"/>
  </r>
  <r>
    <x v="3"/>
    <x v="81"/>
    <x v="84"/>
    <n v="62355"/>
    <n v="64918"/>
    <n v="13.2"/>
    <x v="83"/>
    <n v="6.2"/>
    <n v="1.2"/>
    <n v="38575"/>
    <x v="68"/>
    <n v="54852"/>
    <n v="4.3"/>
    <n v="0.3"/>
    <n v="6.1"/>
  </r>
  <r>
    <x v="3"/>
    <x v="82"/>
    <x v="85"/>
    <n v="8563"/>
    <n v="8705"/>
    <n v="32.200000000000003"/>
    <x v="84"/>
    <n v="4.7"/>
    <n v="1.9"/>
    <n v="36579"/>
    <x v="69"/>
    <n v="7173"/>
    <n v="7.8"/>
    <n v="0"/>
    <n v="9.3000000000000007"/>
  </r>
  <r>
    <x v="3"/>
    <x v="83"/>
    <x v="86"/>
    <n v="8302"/>
    <n v="8753"/>
    <n v="2"/>
    <x v="85"/>
    <n v="0.4"/>
    <n v="0.8"/>
    <n v="30691"/>
    <x v="67"/>
    <n v="5764"/>
    <n v="11.2"/>
    <n v="0"/>
    <n v="8.8000000000000007"/>
  </r>
  <r>
    <x v="3"/>
    <x v="84"/>
    <x v="87"/>
    <n v="6340"/>
    <n v="6172"/>
    <n v="1.7"/>
    <x v="86"/>
    <n v="0"/>
    <n v="0.2"/>
    <n v="29264"/>
    <x v="70"/>
    <n v="4332"/>
    <n v="17.7"/>
    <n v="0.2"/>
    <n v="7"/>
  </r>
  <r>
    <x v="3"/>
    <x v="85"/>
    <x v="88"/>
    <n v="19640"/>
    <n v="20993"/>
    <n v="3.6"/>
    <x v="87"/>
    <n v="32.799999999999997"/>
    <n v="0.5"/>
    <n v="38678"/>
    <x v="14"/>
    <n v="16418"/>
    <n v="4.9000000000000004"/>
    <n v="0"/>
    <n v="9.6999999999999993"/>
  </r>
  <r>
    <x v="3"/>
    <x v="86"/>
    <x v="89"/>
    <n v="8402"/>
    <n v="8600"/>
    <n v="2.9"/>
    <x v="88"/>
    <n v="0.5"/>
    <n v="0.4"/>
    <n v="32312"/>
    <x v="63"/>
    <n v="5478"/>
    <n v="11.3"/>
    <n v="0"/>
    <n v="11.2"/>
  </r>
  <r>
    <x v="3"/>
    <x v="24"/>
    <x v="90"/>
    <n v="108144"/>
    <n v="108288"/>
    <n v="16"/>
    <x v="89"/>
    <n v="3.2"/>
    <n v="0.9"/>
    <n v="43524"/>
    <x v="6"/>
    <n v="102944"/>
    <n v="6.3"/>
    <n v="0.3"/>
    <n v="6.2"/>
  </r>
  <r>
    <x v="3"/>
    <x v="87"/>
    <x v="91"/>
    <n v="38736"/>
    <n v="39924"/>
    <n v="4.0999999999999996"/>
    <x v="90"/>
    <n v="4.5"/>
    <n v="0.2"/>
    <n v="42554"/>
    <x v="71"/>
    <n v="32318"/>
    <n v="5.7"/>
    <n v="0.4"/>
    <n v="7.1"/>
  </r>
  <r>
    <x v="3"/>
    <x v="88"/>
    <x v="92"/>
    <n v="3380"/>
    <n v="3603"/>
    <n v="0.5"/>
    <x v="91"/>
    <n v="26.8"/>
    <n v="0.1"/>
    <n v="28993"/>
    <x v="57"/>
    <n v="2472"/>
    <n v="6"/>
    <n v="0"/>
    <n v="12.4"/>
  </r>
  <r>
    <x v="3"/>
    <x v="89"/>
    <x v="93"/>
    <n v="10804"/>
    <n v="11031"/>
    <n v="19"/>
    <x v="92"/>
    <n v="2"/>
    <n v="0.5"/>
    <n v="37804"/>
    <x v="72"/>
    <n v="8567"/>
    <n v="7.4"/>
    <n v="1.1000000000000001"/>
    <n v="8.3000000000000007"/>
  </r>
  <r>
    <x v="4"/>
    <x v="90"/>
    <x v="94"/>
    <n v="776699"/>
    <n v="808284"/>
    <n v="22.6"/>
    <x v="93"/>
    <n v="11.3"/>
    <n v="0.3"/>
    <n v="75619"/>
    <x v="73"/>
    <n v="778132"/>
    <n v="7.4"/>
    <n v="0.1"/>
    <n v="8.3000000000000007"/>
  </r>
  <r>
    <x v="4"/>
    <x v="91"/>
    <x v="95"/>
    <n v="654"/>
    <n v="477"/>
    <n v="9.5"/>
    <x v="94"/>
    <n v="1"/>
    <n v="19.399999999999999"/>
    <n v="52917"/>
    <x v="74"/>
    <n v="408"/>
    <n v="9.8000000000000007"/>
    <n v="0"/>
    <n v="10.7"/>
  </r>
  <r>
    <x v="4"/>
    <x v="92"/>
    <x v="96"/>
    <n v="20012"/>
    <n v="16983"/>
    <n v="12.9"/>
    <x v="95"/>
    <n v="2.2000000000000002"/>
    <n v="1.8"/>
    <n v="54171"/>
    <x v="75"/>
    <n v="12573"/>
    <n v="11.8"/>
    <n v="0.3"/>
    <n v="14"/>
  </r>
  <r>
    <x v="4"/>
    <x v="93"/>
    <x v="97"/>
    <n v="110115"/>
    <n v="112449"/>
    <n v="15.2"/>
    <x v="96"/>
    <n v="1.4"/>
    <n v="0.7"/>
    <n v="43444"/>
    <x v="23"/>
    <n v="89411"/>
    <n v="10.5"/>
    <n v="0.5"/>
    <n v="12.1"/>
  </r>
  <r>
    <x v="4"/>
    <x v="94"/>
    <x v="98"/>
    <n v="22143"/>
    <n v="22624"/>
    <n v="11.1"/>
    <x v="97"/>
    <n v="0.6"/>
    <n v="0.9"/>
    <n v="53233"/>
    <x v="76"/>
    <n v="16248"/>
    <n v="13.9"/>
    <n v="0.6"/>
    <n v="12.1"/>
  </r>
  <r>
    <x v="4"/>
    <x v="95"/>
    <x v="99"/>
    <n v="11129"/>
    <n v="10267"/>
    <n v="57.4"/>
    <x v="98"/>
    <n v="0.6"/>
    <n v="1"/>
    <n v="52168"/>
    <x v="77"/>
    <n v="8837"/>
    <n v="8.8000000000000007"/>
    <n v="0.1"/>
    <n v="10.4"/>
  </r>
  <r>
    <x v="4"/>
    <x v="96"/>
    <x v="100"/>
    <n v="534618"/>
    <n v="561450"/>
    <n v="24.9"/>
    <x v="48"/>
    <n v="8.6"/>
    <n v="0.3"/>
    <n v="80185"/>
    <x v="46"/>
    <n v="509920"/>
    <n v="8.6999999999999993"/>
    <n v="0.2"/>
    <n v="8.8000000000000007"/>
  </r>
  <r>
    <x v="4"/>
    <x v="97"/>
    <x v="101"/>
    <n v="15418"/>
    <n v="12370"/>
    <n v="19.100000000000001"/>
    <x v="99"/>
    <n v="2.8"/>
    <n v="4.8"/>
    <n v="40847"/>
    <x v="78"/>
    <n v="8612"/>
    <n v="10"/>
    <n v="0.4"/>
    <n v="11.5"/>
  </r>
  <r>
    <x v="4"/>
    <x v="98"/>
    <x v="102"/>
    <n v="90970"/>
    <n v="91123"/>
    <n v="12.5"/>
    <x v="100"/>
    <n v="0.9"/>
    <n v="0.6"/>
    <n v="69584"/>
    <x v="79"/>
    <n v="79568"/>
    <n v="11.1"/>
    <n v="0.2"/>
    <n v="11.1"/>
  </r>
  <r>
    <x v="4"/>
    <x v="99"/>
    <x v="103"/>
    <n v="477316"/>
    <n v="479433"/>
    <n v="51.6"/>
    <x v="101"/>
    <n v="4.7"/>
    <n v="0.5"/>
    <n v="45233"/>
    <x v="80"/>
    <n v="374564"/>
    <n v="6.7"/>
    <n v="0.2"/>
    <n v="13.2"/>
  </r>
  <r>
    <x v="4"/>
    <x v="100"/>
    <x v="104"/>
    <n v="14168"/>
    <n v="13861"/>
    <n v="39.6"/>
    <x v="65"/>
    <n v="0.9"/>
    <n v="1.7"/>
    <n v="39349"/>
    <x v="81"/>
    <n v="10523"/>
    <n v="10.9"/>
    <n v="1.1000000000000001"/>
    <n v="12.6"/>
  </r>
  <r>
    <x v="4"/>
    <x v="101"/>
    <x v="105"/>
    <n v="67533"/>
    <n v="67501"/>
    <n v="10.6"/>
    <x v="102"/>
    <n v="1.1000000000000001"/>
    <n v="4.5999999999999996"/>
    <n v="42197"/>
    <x v="63"/>
    <n v="58449"/>
    <n v="14"/>
    <n v="0.3"/>
    <n v="10.5"/>
  </r>
  <r>
    <x v="4"/>
    <x v="102"/>
    <x v="106"/>
    <n v="91167"/>
    <n v="87039"/>
    <n v="81.8"/>
    <x v="103"/>
    <n v="2.5"/>
    <n v="0.7"/>
    <n v="41079"/>
    <x v="82"/>
    <n v="58391"/>
    <n v="5.2"/>
    <n v="0.4"/>
    <n v="17.399999999999999"/>
  </r>
  <r>
    <x v="4"/>
    <x v="103"/>
    <x v="107"/>
    <n v="9214"/>
    <n v="9159"/>
    <n v="20.6"/>
    <x v="104"/>
    <n v="1"/>
    <n v="10.199999999999999"/>
    <n v="45955"/>
    <x v="83"/>
    <n v="8370"/>
    <n v="9.5"/>
    <n v="0"/>
    <n v="6.8"/>
  </r>
  <r>
    <x v="4"/>
    <x v="104"/>
    <x v="108"/>
    <n v="444547"/>
    <n v="421189"/>
    <n v="51"/>
    <x v="105"/>
    <n v="5.3"/>
    <n v="0.6"/>
    <n v="49026"/>
    <x v="57"/>
    <n v="327294"/>
    <n v="6.2"/>
    <n v="0.2"/>
    <n v="12.7"/>
  </r>
  <r>
    <x v="4"/>
    <x v="105"/>
    <x v="109"/>
    <n v="83958"/>
    <n v="67040"/>
    <n v="52.6"/>
    <x v="106"/>
    <n v="5.9"/>
    <n v="0.7"/>
    <n v="46481"/>
    <x v="10"/>
    <n v="50960"/>
    <n v="5.9"/>
    <n v="0.2"/>
    <n v="13"/>
  </r>
  <r>
    <x v="4"/>
    <x v="106"/>
    <x v="110"/>
    <n v="32146"/>
    <n v="32012"/>
    <n v="18.5"/>
    <x v="107"/>
    <n v="2.1"/>
    <n v="3"/>
    <n v="35578"/>
    <x v="84"/>
    <n v="23011"/>
    <n v="11.7"/>
    <n v="0.2"/>
    <n v="14.6"/>
  </r>
  <r>
    <x v="4"/>
    <x v="107"/>
    <x v="111"/>
    <n v="21818"/>
    <n v="10827"/>
    <n v="18.3"/>
    <x v="108"/>
    <n v="8.4"/>
    <n v="2.8"/>
    <n v="51555"/>
    <x v="85"/>
    <n v="9082"/>
    <n v="6.8"/>
    <n v="0.1"/>
    <n v="10.9"/>
  </r>
  <r>
    <x v="4"/>
    <x v="108"/>
    <x v="112"/>
    <n v="4945351"/>
    <n v="5093037"/>
    <n v="48.2"/>
    <x v="109"/>
    <n v="8"/>
    <n v="0.2"/>
    <n v="56196"/>
    <x v="86"/>
    <n v="4635465"/>
    <n v="9.4"/>
    <n v="0.2"/>
    <n v="10"/>
  </r>
  <r>
    <x v="4"/>
    <x v="109"/>
    <x v="113"/>
    <n v="73863"/>
    <n v="79324"/>
    <n v="55.6"/>
    <x v="110"/>
    <n v="3.2"/>
    <n v="1.1000000000000001"/>
    <n v="45073"/>
    <x v="57"/>
    <n v="53032"/>
    <n v="7.4"/>
    <n v="0.1"/>
    <n v="7.5"/>
  </r>
  <r>
    <x v="4"/>
    <x v="110"/>
    <x v="114"/>
    <n v="126460"/>
    <n v="131889"/>
    <n v="15.8"/>
    <x v="111"/>
    <n v="2.4"/>
    <n v="0.2"/>
    <n v="93257"/>
    <x v="17"/>
    <n v="129027"/>
    <n v="15.4"/>
    <n v="0.1"/>
    <n v="5.7"/>
  </r>
  <r>
    <x v="4"/>
    <x v="111"/>
    <x v="115"/>
    <n v="8931"/>
    <n v="8858"/>
    <n v="10.1"/>
    <x v="38"/>
    <n v="1.1000000000000001"/>
    <n v="2.2999999999999998"/>
    <n v="47681"/>
    <x v="87"/>
    <n v="7329"/>
    <n v="10.5"/>
    <n v="1.5"/>
    <n v="11.6"/>
  </r>
  <r>
    <x v="4"/>
    <x v="112"/>
    <x v="116"/>
    <n v="43827"/>
    <n v="43717"/>
    <n v="23.6"/>
    <x v="112"/>
    <n v="0.6"/>
    <n v="3.4"/>
    <n v="42980"/>
    <x v="14"/>
    <n v="36848"/>
    <n v="15.4"/>
    <n v="0.6"/>
    <n v="12.2"/>
  </r>
  <r>
    <x v="4"/>
    <x v="68"/>
    <x v="117"/>
    <n v="133714"/>
    <n v="135564"/>
    <n v="32.9"/>
    <x v="113"/>
    <n v="0.9"/>
    <n v="0.2"/>
    <n v="67256"/>
    <x v="87"/>
    <n v="131321"/>
    <n v="11.4"/>
    <n v="0.2"/>
    <n v="7.6"/>
  </r>
  <r>
    <x v="4"/>
    <x v="113"/>
    <x v="118"/>
    <n v="87851"/>
    <n v="91091"/>
    <n v="9.1999999999999993"/>
    <x v="114"/>
    <n v="1"/>
    <n v="2.2000000000000002"/>
    <n v="44620"/>
    <x v="88"/>
    <n v="69261"/>
    <n v="10.3"/>
    <n v="0.2"/>
    <n v="10.3"/>
  </r>
  <r>
    <x v="4"/>
    <x v="114"/>
    <x v="119"/>
    <n v="1505"/>
    <n v="1516"/>
    <n v="8.9"/>
    <x v="115"/>
    <n v="0.1"/>
    <n v="0.9"/>
    <n v="42833"/>
    <x v="42"/>
    <n v="1110"/>
    <n v="9.6999999999999993"/>
    <n v="3.1"/>
    <n v="8"/>
  </r>
  <r>
    <x v="4"/>
    <x v="115"/>
    <x v="120"/>
    <n v="21825"/>
    <n v="22070"/>
    <n v="11.5"/>
    <x v="116"/>
    <n v="1.4"/>
    <n v="2.7"/>
    <n v="37170"/>
    <x v="89"/>
    <n v="16127"/>
    <n v="13.8"/>
    <n v="0.1"/>
    <n v="12.7"/>
  </r>
  <r>
    <x v="4"/>
    <x v="116"/>
    <x v="121"/>
    <n v="211881"/>
    <n v="213872"/>
    <n v="25.3"/>
    <x v="117"/>
    <n v="13.5"/>
    <n v="0.3"/>
    <n v="66828"/>
    <x v="1"/>
    <n v="187021"/>
    <n v="6"/>
    <n v="0.1"/>
    <n v="11.4"/>
  </r>
  <r>
    <x v="4"/>
    <x v="117"/>
    <x v="122"/>
    <n v="242817"/>
    <n v="252261"/>
    <n v="25.8"/>
    <x v="118"/>
    <n v="1.4"/>
    <n v="0.5"/>
    <n v="64240"/>
    <x v="90"/>
    <n v="240247"/>
    <n v="11.6"/>
    <n v="0.2"/>
    <n v="8.1"/>
  </r>
  <r>
    <x v="4"/>
    <x v="118"/>
    <x v="123"/>
    <n v="261045"/>
    <n v="266322"/>
    <n v="43.6"/>
    <x v="119"/>
    <n v="2.4"/>
    <n v="0.5"/>
    <n v="50125"/>
    <x v="91"/>
    <n v="208428"/>
    <n v="6.8"/>
    <n v="0.2"/>
    <n v="15.2"/>
  </r>
  <r>
    <x v="4"/>
    <x v="119"/>
    <x v="124"/>
    <n v="47349"/>
    <n v="47898"/>
    <n v="29.7"/>
    <x v="120"/>
    <n v="1.9"/>
    <n v="0.7"/>
    <n v="52017"/>
    <x v="92"/>
    <n v="37520"/>
    <n v="6.9"/>
    <n v="0.5"/>
    <n v="13.2"/>
  </r>
  <r>
    <x v="4"/>
    <x v="120"/>
    <x v="125"/>
    <n v="31489"/>
    <n v="31663"/>
    <n v="23.5"/>
    <x v="52"/>
    <n v="0.5"/>
    <n v="1.8"/>
    <n v="41001"/>
    <x v="54"/>
    <n v="23127"/>
    <n v="9.6"/>
    <n v="0.2"/>
    <n v="13.2"/>
  </r>
  <r>
    <x v="4"/>
    <x v="121"/>
    <x v="126"/>
    <n v="6878"/>
    <n v="6495"/>
    <n v="7.1"/>
    <x v="121"/>
    <n v="1.1000000000000001"/>
    <n v="3.4"/>
    <n v="34974"/>
    <x v="93"/>
    <n v="4832"/>
    <n v="12.7"/>
    <n v="8"/>
    <n v="9"/>
  </r>
  <r>
    <x v="4"/>
    <x v="122"/>
    <x v="127"/>
    <n v="227426"/>
    <n v="226607"/>
    <n v="62.4"/>
    <x v="122"/>
    <n v="1.3"/>
    <n v="0.7"/>
    <n v="42031"/>
    <x v="94"/>
    <n v="170780"/>
    <n v="6.5"/>
    <n v="0.3"/>
    <n v="12"/>
  </r>
  <r>
    <x v="4"/>
    <x v="123"/>
    <x v="128"/>
    <n v="28218"/>
    <n v="25861"/>
    <n v="11.4"/>
    <x v="123"/>
    <n v="1.8"/>
    <n v="1.5"/>
    <n v="50306"/>
    <x v="95"/>
    <n v="19477"/>
    <n v="12.4"/>
    <n v="0.5"/>
    <n v="12.9"/>
  </r>
  <r>
    <x v="4"/>
    <x v="124"/>
    <x v="129"/>
    <n v="416484"/>
    <n v="424349"/>
    <n v="41.6"/>
    <x v="124"/>
    <n v="1.6"/>
    <n v="0.3"/>
    <n v="77348"/>
    <x v="96"/>
    <n v="398116"/>
    <n v="8.8000000000000007"/>
    <n v="0.2"/>
    <n v="8.6"/>
  </r>
  <r>
    <x v="4"/>
    <x v="125"/>
    <x v="130"/>
    <n v="100937"/>
    <n v="106383"/>
    <n v="31.1"/>
    <x v="125"/>
    <n v="2.2999999999999998"/>
    <n v="0.5"/>
    <n v="54989"/>
    <x v="97"/>
    <n v="92806"/>
    <n v="6.1"/>
    <n v="0.2"/>
    <n v="9"/>
  </r>
  <r>
    <x v="4"/>
    <x v="126"/>
    <x v="131"/>
    <n v="37300"/>
    <n v="36137"/>
    <n v="26.7"/>
    <x v="126"/>
    <n v="3.2"/>
    <n v="1"/>
    <n v="46892"/>
    <x v="23"/>
    <n v="25499"/>
    <n v="9.3000000000000007"/>
    <n v="0.2"/>
    <n v="14.8"/>
  </r>
  <r>
    <x v="5"/>
    <x v="127"/>
    <x v="132"/>
    <n v="237107"/>
    <n v="234099"/>
    <n v="38.6"/>
    <x v="127"/>
    <n v="3"/>
    <n v="0.5"/>
    <n v="58946"/>
    <x v="98"/>
    <n v="229743"/>
    <n v="5"/>
    <n v="0.1"/>
    <n v="7.9"/>
  </r>
  <r>
    <x v="5"/>
    <x v="128"/>
    <x v="133"/>
    <n v="7972"/>
    <n v="8297"/>
    <n v="45.7"/>
    <x v="36"/>
    <n v="1.6"/>
    <n v="1.2"/>
    <n v="32395"/>
    <x v="99"/>
    <n v="6283"/>
    <n v="5.4"/>
    <n v="0.1"/>
    <n v="10.4"/>
  </r>
  <r>
    <x v="5"/>
    <x v="129"/>
    <x v="134"/>
    <n v="299103"/>
    <n v="309207"/>
    <n v="18.7"/>
    <x v="128"/>
    <n v="9.9"/>
    <n v="0.3"/>
    <n v="63265"/>
    <x v="100"/>
    <n v="311498"/>
    <n v="5.6"/>
    <n v="0.2"/>
    <n v="7.2"/>
  </r>
  <r>
    <x v="5"/>
    <x v="130"/>
    <x v="135"/>
    <n v="6202"/>
    <n v="5972"/>
    <n v="18.5"/>
    <x v="129"/>
    <n v="0.6"/>
    <n v="2.1"/>
    <n v="46646"/>
    <x v="90"/>
    <n v="5506"/>
    <n v="18.3"/>
    <n v="0.6"/>
    <n v="8.1999999999999993"/>
  </r>
  <r>
    <x v="5"/>
    <x v="131"/>
    <x v="136"/>
    <n v="1776"/>
    <n v="1925"/>
    <n v="9.8000000000000007"/>
    <x v="130"/>
    <n v="1.1000000000000001"/>
    <n v="1.2"/>
    <n v="38000"/>
    <x v="101"/>
    <n v="1702"/>
    <n v="17.2"/>
    <n v="1.6"/>
    <n v="4.5"/>
  </r>
  <r>
    <x v="5"/>
    <x v="132"/>
    <x v="137"/>
    <n v="4046"/>
    <n v="1849"/>
    <n v="31.3"/>
    <x v="131"/>
    <n v="9.1999999999999993"/>
    <n v="2.4"/>
    <n v="36791"/>
    <x v="102"/>
    <n v="1212"/>
    <n v="15.3"/>
    <n v="0.2"/>
    <n v="8.3000000000000007"/>
  </r>
  <r>
    <x v="5"/>
    <x v="133"/>
    <x v="138"/>
    <n v="155795"/>
    <n v="154237"/>
    <n v="13.7"/>
    <x v="132"/>
    <n v="0.8"/>
    <n v="0.2"/>
    <n v="70961"/>
    <x v="103"/>
    <n v="166701"/>
    <n v="8.5"/>
    <n v="0.2"/>
    <n v="6.1"/>
  </r>
  <r>
    <x v="5"/>
    <x v="134"/>
    <x v="139"/>
    <n v="3116"/>
    <n v="3122"/>
    <n v="38.9"/>
    <x v="133"/>
    <n v="0.4"/>
    <n v="0.6"/>
    <n v="33393"/>
    <x v="104"/>
    <n v="2452"/>
    <n v="11"/>
    <n v="1.2"/>
    <n v="9.6999999999999993"/>
  </r>
  <r>
    <x v="5"/>
    <x v="135"/>
    <x v="140"/>
    <n v="327"/>
    <n v="279"/>
    <n v="19.3"/>
    <x v="51"/>
    <n v="0"/>
    <n v="1.5"/>
    <n v="36324"/>
    <x v="105"/>
    <n v="337"/>
    <n v="8"/>
    <n v="0.6"/>
    <n v="13.8"/>
  </r>
  <r>
    <x v="5"/>
    <x v="136"/>
    <x v="141"/>
    <n v="4049"/>
    <n v="3627"/>
    <n v="9.5"/>
    <x v="134"/>
    <n v="0.2"/>
    <n v="0.2"/>
    <n v="56047"/>
    <x v="100"/>
    <n v="4482"/>
    <n v="12"/>
    <n v="0.5"/>
    <n v="5.8"/>
  </r>
  <r>
    <x v="5"/>
    <x v="137"/>
    <x v="142"/>
    <n v="1139"/>
    <n v="1226"/>
    <n v="13.6"/>
    <x v="135"/>
    <n v="1.2"/>
    <n v="0.4"/>
    <n v="44191"/>
    <x v="106"/>
    <n v="1028"/>
    <n v="12"/>
    <n v="0.6"/>
    <n v="6.4"/>
  </r>
  <r>
    <x v="5"/>
    <x v="138"/>
    <x v="143"/>
    <n v="15912"/>
    <n v="13028"/>
    <n v="14.7"/>
    <x v="136"/>
    <n v="1.2"/>
    <n v="0.2"/>
    <n v="67983"/>
    <x v="4"/>
    <n v="18171"/>
    <n v="8.1"/>
    <n v="0"/>
    <n v="4.7"/>
  </r>
  <r>
    <x v="5"/>
    <x v="139"/>
    <x v="144"/>
    <n v="11826"/>
    <n v="11514"/>
    <n v="6.1"/>
    <x v="23"/>
    <n v="1.1000000000000001"/>
    <n v="0.3"/>
    <n v="62372"/>
    <x v="107"/>
    <n v="11501"/>
    <n v="7.4"/>
    <n v="0.3"/>
    <n v="8.1999999999999993"/>
  </r>
  <r>
    <x v="5"/>
    <x v="24"/>
    <x v="145"/>
    <n v="2482"/>
    <n v="2313"/>
    <n v="9.3000000000000007"/>
    <x v="137"/>
    <n v="0.6"/>
    <n v="0.6"/>
    <n v="45541"/>
    <x v="79"/>
    <n v="2196"/>
    <n v="14.5"/>
    <n v="0.3"/>
    <n v="5.0999999999999996"/>
  </r>
  <r>
    <x v="5"/>
    <x v="140"/>
    <x v="146"/>
    <n v="136230"/>
    <n v="134718"/>
    <n v="28.7"/>
    <x v="138"/>
    <n v="1"/>
    <n v="0.5"/>
    <n v="60572"/>
    <x v="0"/>
    <n v="129395"/>
    <n v="6.4"/>
    <n v="0.2"/>
    <n v="6.6"/>
  </r>
  <r>
    <x v="5"/>
    <x v="70"/>
    <x v="147"/>
    <n v="4825"/>
    <n v="5360"/>
    <n v="21.6"/>
    <x v="11"/>
    <n v="0.4"/>
    <n v="0"/>
    <n v="43105"/>
    <x v="45"/>
    <n v="4878"/>
    <n v="11.4"/>
    <n v="0.2"/>
    <n v="2.5"/>
  </r>
  <r>
    <x v="6"/>
    <x v="141"/>
    <x v="148"/>
    <n v="457634"/>
    <n v="482349"/>
    <n v="18.3"/>
    <x v="94"/>
    <n v="10.4"/>
    <n v="0.1"/>
    <n v="84233"/>
    <x v="43"/>
    <n v="463610"/>
    <n v="8.4"/>
    <n v="0.1"/>
    <n v="9"/>
  </r>
  <r>
    <x v="6"/>
    <x v="142"/>
    <x v="149"/>
    <n v="434784"/>
    <n v="462159"/>
    <n v="16.600000000000001"/>
    <x v="139"/>
    <n v="12.6"/>
    <n v="0.1"/>
    <n v="66395"/>
    <x v="33"/>
    <n v="439719"/>
    <n v="4.8"/>
    <n v="0.2"/>
    <n v="9.3000000000000007"/>
  </r>
  <r>
    <x v="6"/>
    <x v="143"/>
    <x v="150"/>
    <n v="91740"/>
    <n v="94564"/>
    <n v="5.2"/>
    <x v="140"/>
    <n v="1.4"/>
    <n v="0.1"/>
    <n v="72061"/>
    <x v="108"/>
    <n v="98294"/>
    <n v="9.1999999999999993"/>
    <n v="0.2"/>
    <n v="7.1"/>
  </r>
  <r>
    <x v="6"/>
    <x v="144"/>
    <x v="151"/>
    <n v="80854"/>
    <n v="84311"/>
    <n v="5.6"/>
    <x v="141"/>
    <n v="4.7"/>
    <n v="0.1"/>
    <n v="79893"/>
    <x v="109"/>
    <n v="87871"/>
    <n v="7"/>
    <n v="0.1"/>
    <n v="6"/>
  </r>
  <r>
    <x v="6"/>
    <x v="145"/>
    <x v="152"/>
    <n v="415679"/>
    <n v="446545"/>
    <n v="16.399999999999999"/>
    <x v="142"/>
    <n v="12.2"/>
    <n v="0.1"/>
    <n v="61640"/>
    <x v="110"/>
    <n v="419901"/>
    <n v="5.4"/>
    <n v="0.2"/>
    <n v="9.5"/>
  </r>
  <r>
    <x v="6"/>
    <x v="146"/>
    <x v="153"/>
    <n v="136570"/>
    <n v="136615"/>
    <n v="9.6"/>
    <x v="11"/>
    <n v="5.2"/>
    <n v="0.4"/>
    <n v="66233"/>
    <x v="111"/>
    <n v="132990"/>
    <n v="5.2"/>
    <n v="0.1"/>
    <n v="8.3000000000000007"/>
  </r>
  <r>
    <x v="6"/>
    <x v="147"/>
    <x v="154"/>
    <n v="76134"/>
    <n v="75814"/>
    <n v="4.9000000000000004"/>
    <x v="17"/>
    <n v="2.8"/>
    <n v="0"/>
    <n v="79626"/>
    <x v="108"/>
    <n v="80190"/>
    <n v="5.7"/>
    <n v="0.2"/>
    <n v="6.8"/>
  </r>
  <r>
    <x v="6"/>
    <x v="148"/>
    <x v="155"/>
    <n v="58212"/>
    <n v="59258"/>
    <n v="10.5"/>
    <x v="143"/>
    <n v="1.9"/>
    <n v="0"/>
    <n v="59392"/>
    <x v="112"/>
    <n v="58842"/>
    <n v="5.5"/>
    <n v="0.4"/>
    <n v="9.3000000000000007"/>
  </r>
  <r>
    <x v="7"/>
    <x v="149"/>
    <x v="156"/>
    <n v="81716"/>
    <n v="87793"/>
    <n v="6.5"/>
    <x v="20"/>
    <n v="23.4"/>
    <n v="0.6"/>
    <n v="54976"/>
    <x v="113"/>
    <n v="75246"/>
    <n v="3.9"/>
    <n v="0.3"/>
    <n v="8.4"/>
  </r>
  <r>
    <x v="7"/>
    <x v="150"/>
    <x v="157"/>
    <n v="265915"/>
    <n v="283728"/>
    <n v="9.1999999999999993"/>
    <x v="144"/>
    <n v="23.6"/>
    <n v="0.2"/>
    <n v="65476"/>
    <x v="83"/>
    <n v="268331"/>
    <n v="3.1"/>
    <n v="0.1"/>
    <n v="7.4"/>
  </r>
  <r>
    <x v="7"/>
    <x v="151"/>
    <x v="158"/>
    <n v="100782"/>
    <n v="106520"/>
    <n v="9.1999999999999993"/>
    <x v="145"/>
    <n v="12.4"/>
    <n v="0.3"/>
    <n v="53751"/>
    <x v="76"/>
    <n v="90239"/>
    <n v="6.4"/>
    <n v="0.1"/>
    <n v="8"/>
  </r>
  <r>
    <x v="8"/>
    <x v="152"/>
    <x v="159"/>
    <n v="306674"/>
    <n v="340810"/>
    <n v="10.199999999999999"/>
    <x v="146"/>
    <n v="48"/>
    <n v="0.2"/>
    <n v="70848"/>
    <x v="88"/>
    <n v="337815"/>
    <n v="4.4000000000000004"/>
    <n v="0.1"/>
    <n v="9.6"/>
  </r>
  <r>
    <x v="9"/>
    <x v="153"/>
    <x v="160"/>
    <n v="122968"/>
    <n v="131250"/>
    <n v="8.9"/>
    <x v="49"/>
    <n v="19.600000000000001"/>
    <n v="0.3"/>
    <n v="43073"/>
    <x v="114"/>
    <n v="116659"/>
    <n v="4.3"/>
    <n v="0.1"/>
    <n v="7.9"/>
  </r>
  <r>
    <x v="9"/>
    <x v="154"/>
    <x v="161"/>
    <n v="14277"/>
    <n v="12858"/>
    <n v="2.4"/>
    <x v="147"/>
    <n v="14.5"/>
    <n v="0.1"/>
    <n v="47121"/>
    <x v="30"/>
    <n v="10174"/>
    <n v="4.4000000000000004"/>
    <n v="0.1"/>
    <n v="8.9"/>
  </r>
  <r>
    <x v="9"/>
    <x v="155"/>
    <x v="162"/>
    <n v="86800"/>
    <n v="88553"/>
    <n v="5.5"/>
    <x v="148"/>
    <n v="10.5"/>
    <n v="0.5"/>
    <n v="47368"/>
    <x v="115"/>
    <n v="77894"/>
    <n v="6.4"/>
    <n v="0.3"/>
    <n v="8.6"/>
  </r>
  <r>
    <x v="9"/>
    <x v="156"/>
    <x v="163"/>
    <n v="15150"/>
    <n v="12073"/>
    <n v="3.8"/>
    <x v="149"/>
    <n v="19.899999999999999"/>
    <n v="0.1"/>
    <n v="41606"/>
    <x v="116"/>
    <n v="9225"/>
    <n v="4.0999999999999996"/>
    <n v="0"/>
    <n v="12.4"/>
  </r>
  <r>
    <x v="9"/>
    <x v="157"/>
    <x v="164"/>
    <n v="270544"/>
    <n v="283047"/>
    <n v="9.1"/>
    <x v="150"/>
    <n v="9.9"/>
    <n v="0.3"/>
    <n v="48925"/>
    <x v="117"/>
    <n v="229693"/>
    <n v="5.4"/>
    <n v="0.2"/>
    <n v="10.9"/>
  </r>
  <r>
    <x v="9"/>
    <x v="158"/>
    <x v="165"/>
    <n v="894820"/>
    <n v="948332"/>
    <n v="27"/>
    <x v="151"/>
    <n v="26.9"/>
    <n v="0.2"/>
    <n v="51968"/>
    <x v="45"/>
    <n v="890997"/>
    <n v="6.4"/>
    <n v="0.1"/>
    <n v="10"/>
  </r>
  <r>
    <x v="9"/>
    <x v="159"/>
    <x v="166"/>
    <n v="7991"/>
    <n v="6624"/>
    <n v="5.6"/>
    <x v="152"/>
    <n v="13.3"/>
    <n v="1.2"/>
    <n v="34510"/>
    <x v="8"/>
    <n v="4735"/>
    <n v="8"/>
    <n v="0"/>
    <n v="10"/>
  </r>
  <r>
    <x v="9"/>
    <x v="160"/>
    <x v="167"/>
    <n v="211546"/>
    <n v="225800"/>
    <n v="18.8"/>
    <x v="153"/>
    <n v="10.8"/>
    <n v="0.1"/>
    <n v="57010"/>
    <x v="36"/>
    <n v="210450"/>
    <n v="5.4"/>
    <n v="0.1"/>
    <n v="9.4"/>
  </r>
  <r>
    <x v="9"/>
    <x v="19"/>
    <x v="168"/>
    <n v="55190"/>
    <n v="53311"/>
    <n v="5.7"/>
    <x v="143"/>
    <n v="8.1"/>
    <n v="0.3"/>
    <n v="50350"/>
    <x v="46"/>
    <n v="22298"/>
    <n v="7"/>
    <n v="0.1"/>
    <n v="9"/>
  </r>
  <r>
    <x v="9"/>
    <x v="161"/>
    <x v="169"/>
    <n v="21647"/>
    <n v="21948"/>
    <n v="8.9"/>
    <x v="154"/>
    <n v="13.2"/>
    <n v="0.3"/>
    <n v="36289"/>
    <x v="118"/>
    <n v="15676"/>
    <n v="5.5"/>
    <n v="0.1"/>
    <n v="11.1"/>
  </r>
  <r>
    <x v="9"/>
    <x v="162"/>
    <x v="170"/>
    <n v="12781"/>
    <n v="9904"/>
    <n v="3.7"/>
    <x v="155"/>
    <n v="21.3"/>
    <n v="1"/>
    <n v="36181"/>
    <x v="119"/>
    <n v="7155"/>
    <n v="6.3"/>
    <n v="0.1"/>
    <n v="9"/>
  </r>
  <r>
    <x v="9"/>
    <x v="85"/>
    <x v="171"/>
    <n v="9830"/>
    <n v="5361"/>
    <n v="5.3"/>
    <x v="156"/>
    <n v="21.4"/>
    <n v="0.4"/>
    <n v="39163"/>
    <x v="62"/>
    <n v="3955"/>
    <n v="4"/>
    <n v="0.2"/>
    <n v="11.7"/>
  </r>
  <r>
    <x v="9"/>
    <x v="163"/>
    <x v="172"/>
    <n v="245481"/>
    <n v="258238"/>
    <n v="12.1"/>
    <x v="157"/>
    <n v="10.3"/>
    <n v="0.3"/>
    <n v="41117"/>
    <x v="120"/>
    <n v="199287"/>
    <n v="5.9"/>
    <n v="0.2"/>
    <n v="9.1"/>
  </r>
  <r>
    <x v="9"/>
    <x v="164"/>
    <x v="173"/>
    <n v="17366"/>
    <n v="13762"/>
    <n v="3.7"/>
    <x v="18"/>
    <n v="15.3"/>
    <n v="0.2"/>
    <n v="50340"/>
    <x v="121"/>
    <n v="12899"/>
    <n v="4"/>
    <n v="0.2"/>
    <n v="9.3000000000000007"/>
  </r>
  <r>
    <x v="9"/>
    <x v="165"/>
    <x v="174"/>
    <n v="30176"/>
    <n v="29311"/>
    <n v="5.9"/>
    <x v="158"/>
    <n v="5.0999999999999996"/>
    <n v="0.9"/>
    <n v="44966"/>
    <x v="122"/>
    <n v="25377"/>
    <n v="9.1999999999999993"/>
    <n v="0.2"/>
    <n v="7.9"/>
  </r>
  <r>
    <x v="9"/>
    <x v="24"/>
    <x v="175"/>
    <n v="13478"/>
    <n v="11151"/>
    <n v="3.4"/>
    <x v="159"/>
    <n v="15.1"/>
    <n v="0.7"/>
    <n v="38970"/>
    <x v="123"/>
    <n v="8307"/>
    <n v="8.4"/>
    <n v="0.3"/>
    <n v="11.5"/>
  </r>
  <r>
    <x v="10"/>
    <x v="166"/>
    <x v="176"/>
    <n v="9040"/>
    <n v="9377"/>
    <n v="9.4"/>
    <x v="160"/>
    <n v="18.899999999999999"/>
    <n v="0.1"/>
    <n v="37135"/>
    <x v="124"/>
    <n v="7071"/>
    <n v="6"/>
    <n v="0.3"/>
    <n v="7.9"/>
  </r>
  <r>
    <x v="10"/>
    <x v="167"/>
    <x v="177"/>
    <n v="4090"/>
    <n v="4204"/>
    <n v="24.2"/>
    <x v="57"/>
    <n v="17.2"/>
    <n v="0.3"/>
    <n v="30933"/>
    <x v="125"/>
    <n v="3389"/>
    <n v="5.0999999999999996"/>
    <n v="0"/>
    <n v="7.3"/>
  </r>
  <r>
    <x v="10"/>
    <x v="168"/>
    <x v="178"/>
    <n v="5638"/>
    <n v="5584"/>
    <n v="7.8"/>
    <x v="161"/>
    <n v="15"/>
    <n v="0"/>
    <n v="37162"/>
    <x v="51"/>
    <n v="4598"/>
    <n v="4.5999999999999996"/>
    <n v="0.2"/>
    <n v="4.4000000000000004"/>
  </r>
  <r>
    <x v="10"/>
    <x v="154"/>
    <x v="179"/>
    <n v="1579"/>
    <n v="1713"/>
    <n v="1.9"/>
    <x v="162"/>
    <n v="47.5"/>
    <n v="0.2"/>
    <n v="44297"/>
    <x v="126"/>
    <n v="1282"/>
    <n v="6.1"/>
    <n v="0"/>
    <n v="7.1"/>
  </r>
  <r>
    <x v="10"/>
    <x v="1"/>
    <x v="180"/>
    <n v="22776"/>
    <n v="23019"/>
    <n v="2.1"/>
    <x v="163"/>
    <n v="41.5"/>
    <n v="0.3"/>
    <n v="32460"/>
    <x v="9"/>
    <n v="16387"/>
    <n v="3.6"/>
    <n v="0"/>
    <n v="8.4"/>
  </r>
  <r>
    <x v="10"/>
    <x v="169"/>
    <x v="181"/>
    <n v="9327"/>
    <n v="9009"/>
    <n v="6.3"/>
    <x v="164"/>
    <n v="2.6"/>
    <n v="0.3"/>
    <n v="41472"/>
    <x v="127"/>
    <n v="7801"/>
    <n v="7.2"/>
    <n v="0.8"/>
    <n v="8.5"/>
  </r>
  <r>
    <x v="10"/>
    <x v="170"/>
    <x v="182"/>
    <n v="1370"/>
    <n v="1350"/>
    <n v="1"/>
    <x v="165"/>
    <n v="55.8"/>
    <n v="0"/>
    <n v="37063"/>
    <x v="20"/>
    <n v="1139"/>
    <n v="3"/>
    <n v="0"/>
    <n v="5.8"/>
  </r>
  <r>
    <x v="10"/>
    <x v="171"/>
    <x v="183"/>
    <n v="5402"/>
    <n v="2554"/>
    <n v="2.2000000000000002"/>
    <x v="166"/>
    <n v="41"/>
    <n v="0.1"/>
    <n v="27620"/>
    <x v="128"/>
    <n v="1339"/>
    <n v="8.1"/>
    <n v="0"/>
    <n v="10"/>
  </r>
  <r>
    <x v="10"/>
    <x v="87"/>
    <x v="184"/>
    <n v="13527"/>
    <n v="14264"/>
    <n v="2.9"/>
    <x v="167"/>
    <n v="2.7"/>
    <n v="0"/>
    <n v="40888"/>
    <x v="71"/>
    <n v="11029"/>
    <n v="6.5"/>
    <n v="0.3"/>
    <n v="6.8"/>
  </r>
  <r>
    <x v="10"/>
    <x v="172"/>
    <x v="185"/>
    <n v="51451"/>
    <n v="52005"/>
    <n v="33.1"/>
    <x v="168"/>
    <n v="3.9"/>
    <n v="0.2"/>
    <n v="40596"/>
    <x v="129"/>
    <n v="45345"/>
    <n v="3.9"/>
    <n v="0"/>
    <n v="10.3"/>
  </r>
  <r>
    <x v="10"/>
    <x v="25"/>
    <x v="186"/>
    <n v="5252"/>
    <n v="3720"/>
    <n v="2.1"/>
    <x v="169"/>
    <n v="37.6"/>
    <n v="0"/>
    <n v="32043"/>
    <x v="89"/>
    <n v="2446"/>
    <n v="10.7"/>
    <n v="0.2"/>
    <n v="6.7"/>
  </r>
  <r>
    <x v="10"/>
    <x v="173"/>
    <x v="187"/>
    <n v="4729"/>
    <n v="5262"/>
    <n v="3.9"/>
    <x v="59"/>
    <n v="42.4"/>
    <n v="0"/>
    <n v="32727"/>
    <x v="130"/>
    <n v="3798"/>
    <n v="6.9"/>
    <n v="0"/>
    <n v="8.9"/>
  </r>
  <r>
    <x v="10"/>
    <x v="174"/>
    <x v="188"/>
    <n v="4579"/>
    <n v="4807"/>
    <n v="2.6"/>
    <x v="62"/>
    <n v="37.799999999999997"/>
    <n v="0.1"/>
    <n v="38485"/>
    <x v="131"/>
    <n v="3287"/>
    <n v="6.7"/>
    <n v="0.2"/>
    <n v="7.3"/>
  </r>
  <r>
    <x v="10"/>
    <x v="175"/>
    <x v="189"/>
    <n v="10208"/>
    <n v="10948"/>
    <n v="2.1"/>
    <x v="170"/>
    <n v="29.7"/>
    <n v="0"/>
    <n v="37974"/>
    <x v="132"/>
    <n v="8359"/>
    <n v="5.7"/>
    <n v="0"/>
    <n v="9.8000000000000007"/>
  </r>
  <r>
    <x v="11"/>
    <x v="176"/>
    <x v="190"/>
    <n v="95939"/>
    <n v="95543"/>
    <n v="12.2"/>
    <x v="171"/>
    <n v="0.6"/>
    <n v="0.3"/>
    <n v="52108"/>
    <x v="93"/>
    <n v="82124"/>
    <n v="10.3"/>
    <n v="0.5"/>
    <n v="8.1"/>
  </r>
  <r>
    <x v="11"/>
    <x v="177"/>
    <x v="191"/>
    <n v="498129"/>
    <n v="486049"/>
    <n v="9.1999999999999993"/>
    <x v="172"/>
    <n v="2.5"/>
    <n v="0.1"/>
    <n v="74460"/>
    <x v="133"/>
    <n v="455481"/>
    <n v="5.7"/>
    <n v="0.1"/>
    <n v="5.6"/>
  </r>
  <r>
    <x v="11"/>
    <x v="178"/>
    <x v="192"/>
    <n v="42"/>
    <n v="43"/>
    <n v="4.7"/>
    <x v="173"/>
    <n v="0"/>
    <n v="0"/>
    <n v="66250"/>
    <x v="115"/>
    <n v="64"/>
    <n v="10.9"/>
    <n v="0"/>
    <n v="0"/>
  </r>
  <r>
    <x v="11"/>
    <x v="179"/>
    <x v="193"/>
    <n v="34971"/>
    <n v="34720"/>
    <n v="10.5"/>
    <x v="174"/>
    <n v="0.6"/>
    <n v="0.2"/>
    <n v="65101"/>
    <x v="112"/>
    <n v="33996"/>
    <n v="10.5"/>
    <n v="0.1"/>
    <n v="5.4"/>
  </r>
  <r>
    <x v="11"/>
    <x v="180"/>
    <x v="194"/>
    <n v="80790"/>
    <n v="80073"/>
    <n v="10.8"/>
    <x v="175"/>
    <n v="0.6"/>
    <n v="0.1"/>
    <n v="66476"/>
    <x v="134"/>
    <n v="81619"/>
    <n v="8.8000000000000007"/>
    <n v="0.4"/>
    <n v="6.9"/>
  </r>
  <r>
    <x v="12"/>
    <x v="181"/>
    <x v="195"/>
    <n v="71718"/>
    <n v="73328"/>
    <n v="4.2"/>
    <x v="176"/>
    <n v="0.3"/>
    <n v="1.3"/>
    <n v="49403"/>
    <x v="110"/>
    <n v="65216"/>
    <n v="8"/>
    <n v="0.3"/>
    <n v="7.9"/>
  </r>
  <r>
    <x v="12"/>
    <x v="182"/>
    <x v="196"/>
    <n v="19676"/>
    <n v="18663"/>
    <n v="4"/>
    <x v="177"/>
    <n v="0.6"/>
    <n v="0.6"/>
    <n v="42439"/>
    <x v="135"/>
    <n v="18842"/>
    <n v="7.2"/>
    <n v="0.2"/>
    <n v="7.6"/>
  </r>
  <r>
    <x v="12"/>
    <x v="183"/>
    <x v="197"/>
    <n v="3933"/>
    <n v="3857"/>
    <n v="2.9"/>
    <x v="178"/>
    <n v="0.3"/>
    <n v="0.5"/>
    <n v="34329"/>
    <x v="136"/>
    <n v="3165"/>
    <n v="14.6"/>
    <n v="0.6"/>
    <n v="6.1"/>
  </r>
  <r>
    <x v="12"/>
    <x v="184"/>
    <x v="198"/>
    <n v="1885"/>
    <n v="1927"/>
    <n v="4.0999999999999996"/>
    <x v="179"/>
    <n v="0.1"/>
    <n v="3.8"/>
    <n v="36505"/>
    <x v="120"/>
    <n v="1547"/>
    <n v="11.6"/>
    <n v="0.5"/>
    <n v="6.5"/>
  </r>
  <r>
    <x v="12"/>
    <x v="185"/>
    <x v="199"/>
    <n v="2676"/>
    <n v="2584"/>
    <n v="29.6"/>
    <x v="170"/>
    <n v="0"/>
    <n v="1.5"/>
    <n v="43273"/>
    <x v="137"/>
    <n v="2212"/>
    <n v="9.8000000000000007"/>
    <n v="0.2"/>
    <n v="6"/>
  </r>
  <r>
    <x v="12"/>
    <x v="4"/>
    <x v="200"/>
    <n v="19077"/>
    <n v="18839"/>
    <n v="6.6"/>
    <x v="180"/>
    <n v="0.7"/>
    <n v="0"/>
    <n v="32233"/>
    <x v="138"/>
    <n v="16153"/>
    <n v="6.1"/>
    <n v="0.2"/>
    <n v="10.199999999999999"/>
  </r>
  <r>
    <x v="12"/>
    <x v="186"/>
    <x v="201"/>
    <n v="10284"/>
    <n v="9995"/>
    <n v="33.4"/>
    <x v="153"/>
    <n v="0.1"/>
    <n v="0.8"/>
    <n v="44853"/>
    <x v="120"/>
    <n v="9136"/>
    <n v="6.3"/>
    <n v="0.1"/>
    <n v="4.8"/>
  </r>
  <r>
    <x v="12"/>
    <x v="187"/>
    <x v="202"/>
    <n v="19697"/>
    <n v="20082"/>
    <n v="3.4"/>
    <x v="72"/>
    <n v="0.4"/>
    <n v="5.0999999999999996"/>
    <n v="48160"/>
    <x v="33"/>
    <n v="18668"/>
    <n v="8.5"/>
    <n v="0.3"/>
    <n v="6.1"/>
  </r>
  <r>
    <x v="12"/>
    <x v="188"/>
    <x v="203"/>
    <n v="2183"/>
    <n v="2062"/>
    <n v="3.5"/>
    <x v="181"/>
    <n v="0"/>
    <n v="0.1"/>
    <n v="41338"/>
    <x v="42"/>
    <n v="1749"/>
    <n v="8.1999999999999993"/>
    <n v="1.3"/>
    <n v="6.7"/>
  </r>
  <r>
    <x v="12"/>
    <x v="189"/>
    <x v="204"/>
    <n v="5863"/>
    <n v="5501"/>
    <n v="26"/>
    <x v="53"/>
    <n v="0.1"/>
    <n v="3.4"/>
    <n v="33440"/>
    <x v="139"/>
    <n v="4304"/>
    <n v="9.3000000000000007"/>
    <n v="3.6"/>
    <n v="11.7"/>
  </r>
  <r>
    <x v="12"/>
    <x v="190"/>
    <x v="205"/>
    <n v="11458"/>
    <n v="11242"/>
    <n v="16.3"/>
    <x v="35"/>
    <n v="0.4"/>
    <n v="0.8"/>
    <n v="44257"/>
    <x v="136"/>
    <n v="9393"/>
    <n v="8.4"/>
    <n v="0.2"/>
    <n v="10.1"/>
  </r>
  <r>
    <x v="12"/>
    <x v="191"/>
    <x v="206"/>
    <n v="3910"/>
    <n v="3821"/>
    <n v="31.5"/>
    <x v="139"/>
    <n v="0.3"/>
    <n v="3.6"/>
    <n v="44779"/>
    <x v="113"/>
    <n v="3184"/>
    <n v="5.7"/>
    <n v="0.2"/>
    <n v="9.4"/>
  </r>
  <r>
    <x v="12"/>
    <x v="192"/>
    <x v="207"/>
    <n v="6324"/>
    <n v="6247"/>
    <n v="3.3"/>
    <x v="182"/>
    <n v="0.3"/>
    <n v="1.8"/>
    <n v="37665"/>
    <x v="140"/>
    <n v="4992"/>
    <n v="6.8"/>
    <n v="0.4"/>
    <n v="11.8"/>
  </r>
  <r>
    <x v="12"/>
    <x v="193"/>
    <x v="208"/>
    <n v="5379"/>
    <n v="4906"/>
    <n v="17.399999999999999"/>
    <x v="43"/>
    <n v="0.2"/>
    <n v="0.2"/>
    <n v="53474"/>
    <x v="141"/>
    <n v="5342"/>
    <n v="9.9"/>
    <n v="0"/>
    <n v="8.5"/>
  </r>
  <r>
    <x v="12"/>
    <x v="194"/>
    <x v="209"/>
    <n v="39568"/>
    <n v="40436"/>
    <n v="14.9"/>
    <x v="114"/>
    <n v="0.5"/>
    <n v="0.7"/>
    <n v="44048"/>
    <x v="142"/>
    <n v="36316"/>
    <n v="7.5"/>
    <n v="0.3"/>
    <n v="5.9"/>
  </r>
  <r>
    <x v="12"/>
    <x v="195"/>
    <x v="210"/>
    <n v="5059"/>
    <n v="4661"/>
    <n v="1.4"/>
    <x v="183"/>
    <n v="0"/>
    <n v="0"/>
    <n v="48384"/>
    <x v="77"/>
    <n v="4292"/>
    <n v="10.199999999999999"/>
    <n v="0.4"/>
    <n v="5.7"/>
  </r>
  <r>
    <x v="12"/>
    <x v="24"/>
    <x v="211"/>
    <n v="5082"/>
    <n v="4943"/>
    <n v="17.399999999999999"/>
    <x v="18"/>
    <n v="0"/>
    <n v="0.6"/>
    <n v="34775"/>
    <x v="143"/>
    <n v="3650"/>
    <n v="11.4"/>
    <n v="0.1"/>
    <n v="9.6999999999999993"/>
  </r>
  <r>
    <x v="13"/>
    <x v="127"/>
    <x v="212"/>
    <n v="32676"/>
    <n v="34405"/>
    <n v="1.4"/>
    <x v="182"/>
    <n v="3.8"/>
    <n v="0.1"/>
    <n v="45965"/>
    <x v="106"/>
    <n v="32400"/>
    <n v="5.6"/>
    <n v="0.2"/>
    <n v="6.8"/>
  </r>
  <r>
    <x v="13"/>
    <x v="196"/>
    <x v="213"/>
    <n v="3634"/>
    <n v="3730"/>
    <n v="1.6"/>
    <x v="184"/>
    <n v="34.4"/>
    <n v="0.5"/>
    <n v="27265"/>
    <x v="144"/>
    <n v="2400"/>
    <n v="5.8"/>
    <n v="0"/>
    <n v="13.9"/>
  </r>
  <r>
    <x v="13"/>
    <x v="197"/>
    <x v="214"/>
    <n v="72422"/>
    <n v="74739"/>
    <n v="12.3"/>
    <x v="157"/>
    <n v="9.1999999999999993"/>
    <n v="0.2"/>
    <n v="48817"/>
    <x v="121"/>
    <n v="68438"/>
    <n v="4.0999999999999996"/>
    <n v="0.2"/>
    <n v="7.9"/>
  </r>
  <r>
    <x v="13"/>
    <x v="17"/>
    <x v="215"/>
    <n v="128729"/>
    <n v="138300"/>
    <n v="3.7"/>
    <x v="185"/>
    <n v="29.7"/>
    <n v="0.2"/>
    <n v="49895"/>
    <x v="86"/>
    <n v="116537"/>
    <n v="4"/>
    <n v="0.1"/>
    <n v="8.9"/>
  </r>
  <r>
    <x v="13"/>
    <x v="78"/>
    <x v="216"/>
    <n v="12036"/>
    <n v="12747"/>
    <n v="1.6"/>
    <x v="6"/>
    <n v="3.7"/>
    <n v="0.3"/>
    <n v="38258"/>
    <x v="19"/>
    <n v="9841"/>
    <n v="7"/>
    <n v="0.3"/>
    <n v="13"/>
  </r>
  <r>
    <x v="13"/>
    <x v="198"/>
    <x v="217"/>
    <n v="95552"/>
    <n v="103464"/>
    <n v="2.1"/>
    <x v="186"/>
    <n v="12.2"/>
    <n v="0.1"/>
    <n v="56167"/>
    <x v="145"/>
    <n v="96155"/>
    <n v="4.5999999999999996"/>
    <n v="0.2"/>
    <n v="7.9"/>
  </r>
  <r>
    <x v="13"/>
    <x v="199"/>
    <x v="218"/>
    <n v="3894"/>
    <n v="3417"/>
    <n v="0.4"/>
    <x v="85"/>
    <n v="4.5"/>
    <n v="0.2"/>
    <n v="47723"/>
    <x v="8"/>
    <n v="3062"/>
    <n v="10"/>
    <n v="0.2"/>
    <n v="5.3"/>
  </r>
  <r>
    <x v="13"/>
    <x v="79"/>
    <x v="219"/>
    <n v="2530"/>
    <n v="2668"/>
    <n v="1.4"/>
    <x v="187"/>
    <n v="0"/>
    <n v="0.2"/>
    <n v="47222"/>
    <x v="146"/>
    <n v="2370"/>
    <n v="8.1999999999999993"/>
    <n v="0.2"/>
    <n v="9.4"/>
  </r>
  <r>
    <x v="13"/>
    <x v="18"/>
    <x v="220"/>
    <n v="11012"/>
    <n v="11103"/>
    <n v="0.9"/>
    <x v="188"/>
    <n v="0.5"/>
    <n v="0.2"/>
    <n v="47850"/>
    <x v="100"/>
    <n v="9895"/>
    <n v="7.5"/>
    <n v="0"/>
    <n v="6.2"/>
  </r>
  <r>
    <x v="13"/>
    <x v="200"/>
    <x v="221"/>
    <n v="2891"/>
    <n v="2968"/>
    <n v="1.1000000000000001"/>
    <x v="189"/>
    <n v="0.8"/>
    <n v="0"/>
    <n v="50085"/>
    <x v="33"/>
    <n v="2556"/>
    <n v="9"/>
    <n v="1.3"/>
    <n v="7.7"/>
  </r>
  <r>
    <x v="13"/>
    <x v="201"/>
    <x v="222"/>
    <n v="22568"/>
    <n v="24057"/>
    <n v="3.3"/>
    <x v="143"/>
    <n v="9.1"/>
    <n v="0.1"/>
    <n v="45331"/>
    <x v="77"/>
    <n v="21853"/>
    <n v="8.6999999999999993"/>
    <n v="0.1"/>
    <n v="9.9"/>
  </r>
  <r>
    <x v="13"/>
    <x v="202"/>
    <x v="223"/>
    <n v="66990"/>
    <n v="68707"/>
    <n v="2.2000000000000002"/>
    <x v="26"/>
    <n v="1.2"/>
    <n v="0.1"/>
    <n v="58194"/>
    <x v="147"/>
    <n v="64883"/>
    <n v="4.7"/>
    <n v="0.1"/>
    <n v="5.5"/>
  </r>
  <r>
    <x v="13"/>
    <x v="85"/>
    <x v="224"/>
    <n v="8746"/>
    <n v="8805"/>
    <n v="5"/>
    <x v="190"/>
    <n v="1.2"/>
    <n v="0.1"/>
    <n v="42606"/>
    <x v="140"/>
    <n v="7339"/>
    <n v="6.5"/>
    <n v="0.8"/>
    <n v="7"/>
  </r>
  <r>
    <x v="13"/>
    <x v="203"/>
    <x v="225"/>
    <n v="39901"/>
    <n v="40467"/>
    <n v="4.5999999999999996"/>
    <x v="191"/>
    <n v="13.8"/>
    <n v="0.3"/>
    <n v="42977"/>
    <x v="129"/>
    <n v="32514"/>
    <n v="5.7"/>
    <n v="0.2"/>
    <n v="10.7"/>
  </r>
  <r>
    <x v="13"/>
    <x v="204"/>
    <x v="226"/>
    <n v="5685"/>
    <n v="5967"/>
    <n v="1.6"/>
    <x v="78"/>
    <n v="0.9"/>
    <n v="0.2"/>
    <n v="47491"/>
    <x v="73"/>
    <n v="5501"/>
    <n v="6.1"/>
    <n v="0"/>
    <n v="8.6999999999999993"/>
  </r>
  <r>
    <x v="13"/>
    <x v="205"/>
    <x v="227"/>
    <n v="8601"/>
    <n v="9100"/>
    <n v="9"/>
    <x v="192"/>
    <n v="2.6"/>
    <n v="0.2"/>
    <n v="43699"/>
    <x v="77"/>
    <n v="8068"/>
    <n v="8.1999999999999993"/>
    <n v="0.1"/>
    <n v="9.1999999999999993"/>
  </r>
  <r>
    <x v="13"/>
    <x v="24"/>
    <x v="228"/>
    <n v="7242"/>
    <n v="7215"/>
    <n v="1.6"/>
    <x v="193"/>
    <n v="0.7"/>
    <n v="0.1"/>
    <n v="53202"/>
    <x v="0"/>
    <n v="7194"/>
    <n v="7"/>
    <n v="0.6"/>
    <n v="5.5"/>
  </r>
  <r>
    <x v="13"/>
    <x v="206"/>
    <x v="229"/>
    <n v="8201"/>
    <n v="8354"/>
    <n v="0.6"/>
    <x v="189"/>
    <n v="0.7"/>
    <n v="0.1"/>
    <n v="44993"/>
    <x v="45"/>
    <n v="7523"/>
    <n v="9.1"/>
    <n v="0"/>
    <n v="5.3"/>
  </r>
  <r>
    <x v="13"/>
    <x v="87"/>
    <x v="230"/>
    <n v="7006"/>
    <n v="7458"/>
    <n v="1.3"/>
    <x v="183"/>
    <n v="0.4"/>
    <n v="0"/>
    <n v="44648"/>
    <x v="137"/>
    <n v="6095"/>
    <n v="10.1"/>
    <n v="0.2"/>
    <n v="8.8000000000000007"/>
  </r>
  <r>
    <x v="13"/>
    <x v="207"/>
    <x v="231"/>
    <n v="28306"/>
    <n v="29219"/>
    <n v="11.6"/>
    <x v="194"/>
    <n v="1.6"/>
    <n v="0.2"/>
    <n v="47401"/>
    <x v="148"/>
    <n v="26336"/>
    <n v="4.9000000000000004"/>
    <n v="0.3"/>
    <n v="8.1"/>
  </r>
  <r>
    <x v="13"/>
    <x v="208"/>
    <x v="232"/>
    <n v="339609"/>
    <n v="344386"/>
    <n v="16.3"/>
    <x v="4"/>
    <n v="11"/>
    <n v="0.1"/>
    <n v="76101"/>
    <x v="149"/>
    <n v="333433"/>
    <n v="3.1"/>
    <n v="0.1"/>
    <n v="7.8"/>
  </r>
  <r>
    <x v="13"/>
    <x v="209"/>
    <x v="233"/>
    <n v="33323"/>
    <n v="33798"/>
    <n v="2.2999999999999998"/>
    <x v="195"/>
    <n v="4.0999999999999996"/>
    <n v="0.2"/>
    <n v="44453"/>
    <x v="77"/>
    <n v="29214"/>
    <n v="4.9000000000000004"/>
    <n v="0"/>
    <n v="7"/>
  </r>
  <r>
    <x v="13"/>
    <x v="210"/>
    <x v="234"/>
    <n v="141776"/>
    <n v="148663"/>
    <n v="11.7"/>
    <x v="196"/>
    <n v="12.4"/>
    <n v="0.1"/>
    <n v="48225"/>
    <x v="24"/>
    <n v="131172"/>
    <n v="4.5"/>
    <n v="0.2"/>
    <n v="11.5"/>
  </r>
  <r>
    <x v="13"/>
    <x v="211"/>
    <x v="235"/>
    <n v="19366"/>
    <n v="19740"/>
    <n v="1.7"/>
    <x v="197"/>
    <n v="0.5"/>
    <n v="0"/>
    <n v="65852"/>
    <x v="26"/>
    <n v="18798"/>
    <n v="6"/>
    <n v="0.1"/>
    <n v="5.9"/>
  </r>
  <r>
    <x v="14"/>
    <x v="127"/>
    <x v="236"/>
    <n v="17102"/>
    <n v="17540"/>
    <n v="4.4000000000000004"/>
    <x v="82"/>
    <n v="0.7"/>
    <n v="0.1"/>
    <n v="48188"/>
    <x v="150"/>
    <n v="14982"/>
    <n v="8.6999999999999993"/>
    <n v="0.6"/>
    <n v="6.2"/>
  </r>
  <r>
    <x v="14"/>
    <x v="212"/>
    <x v="237"/>
    <n v="177301"/>
    <n v="186152"/>
    <n v="7"/>
    <x v="15"/>
    <n v="11.3"/>
    <n v="0.2"/>
    <n v="49092"/>
    <x v="142"/>
    <n v="170294"/>
    <n v="4.4000000000000004"/>
    <n v="0.2"/>
    <n v="8"/>
  </r>
  <r>
    <x v="14"/>
    <x v="213"/>
    <x v="238"/>
    <n v="39534"/>
    <n v="39954"/>
    <n v="6.2"/>
    <x v="141"/>
    <n v="2"/>
    <n v="0.3"/>
    <n v="55050"/>
    <x v="75"/>
    <n v="38666"/>
    <n v="4.5"/>
    <n v="0.1"/>
    <n v="5.4"/>
  </r>
  <r>
    <x v="14"/>
    <x v="214"/>
    <x v="239"/>
    <n v="4367"/>
    <n v="4385"/>
    <n v="5.2"/>
    <x v="198"/>
    <n v="0.8"/>
    <n v="0"/>
    <n v="47046"/>
    <x v="4"/>
    <n v="4096"/>
    <n v="8.5"/>
    <n v="0.7"/>
    <n v="5.3"/>
  </r>
  <r>
    <x v="14"/>
    <x v="215"/>
    <x v="240"/>
    <n v="6155"/>
    <n v="6321"/>
    <n v="1.4"/>
    <x v="199"/>
    <n v="0.6"/>
    <n v="0.1"/>
    <n v="38190"/>
    <x v="117"/>
    <n v="5199"/>
    <n v="4.3"/>
    <n v="0.2"/>
    <n v="9.8000000000000007"/>
  </r>
  <r>
    <x v="14"/>
    <x v="12"/>
    <x v="241"/>
    <n v="10407"/>
    <n v="9007"/>
    <n v="1.2"/>
    <x v="181"/>
    <n v="3"/>
    <n v="0.1"/>
    <n v="47470"/>
    <x v="110"/>
    <n v="8399"/>
    <n v="5.4"/>
    <n v="0.3"/>
    <n v="5.6"/>
  </r>
  <r>
    <x v="14"/>
    <x v="14"/>
    <x v="242"/>
    <n v="6373"/>
    <n v="6314"/>
    <n v="0.2"/>
    <x v="200"/>
    <n v="0.2"/>
    <n v="0"/>
    <n v="44399"/>
    <x v="35"/>
    <n v="5902"/>
    <n v="3.2"/>
    <n v="0.3"/>
    <n v="5.0999999999999996"/>
  </r>
  <r>
    <x v="14"/>
    <x v="216"/>
    <x v="243"/>
    <n v="81958"/>
    <n v="84612"/>
    <n v="9.1999999999999993"/>
    <x v="201"/>
    <n v="3.2"/>
    <n v="0.2"/>
    <n v="63926"/>
    <x v="151"/>
    <n v="78219"/>
    <n v="4"/>
    <n v="0.2"/>
    <n v="7.3"/>
  </r>
  <r>
    <x v="14"/>
    <x v="217"/>
    <x v="244"/>
    <n v="12708"/>
    <n v="12859"/>
    <n v="1"/>
    <x v="202"/>
    <n v="1.3"/>
    <n v="0"/>
    <n v="58101"/>
    <x v="96"/>
    <n v="12101"/>
    <n v="5.6"/>
    <n v="0"/>
    <n v="5.3"/>
  </r>
  <r>
    <x v="14"/>
    <x v="76"/>
    <x v="245"/>
    <n v="6623"/>
    <n v="6424"/>
    <n v="2.8"/>
    <x v="203"/>
    <n v="0.3"/>
    <n v="0.1"/>
    <n v="43836"/>
    <x v="146"/>
    <n v="5831"/>
    <n v="6.6"/>
    <n v="0.1"/>
    <n v="7"/>
  </r>
  <r>
    <x v="14"/>
    <x v="218"/>
    <x v="246"/>
    <n v="19967"/>
    <n v="17683"/>
    <n v="1.8"/>
    <x v="204"/>
    <n v="4"/>
    <n v="0.2"/>
    <n v="51355"/>
    <x v="40"/>
    <n v="15518"/>
    <n v="5.7"/>
    <n v="0"/>
    <n v="7.3"/>
  </r>
  <r>
    <x v="14"/>
    <x v="15"/>
    <x v="247"/>
    <n v="12487"/>
    <n v="13109"/>
    <n v="3.2"/>
    <x v="205"/>
    <n v="0.4"/>
    <n v="0.1"/>
    <n v="40810"/>
    <x v="88"/>
    <n v="11319"/>
    <n v="6.9"/>
    <n v="0.6"/>
    <n v="7.8"/>
  </r>
  <r>
    <x v="14"/>
    <x v="219"/>
    <x v="248"/>
    <n v="14064"/>
    <n v="14548"/>
    <n v="1.7"/>
    <x v="199"/>
    <n v="0.5"/>
    <n v="0.2"/>
    <n v="51170"/>
    <x v="152"/>
    <n v="13088"/>
    <n v="5.2"/>
    <n v="0.1"/>
    <n v="7.4"/>
  </r>
  <r>
    <x v="14"/>
    <x v="220"/>
    <x v="249"/>
    <n v="8414"/>
    <n v="8577"/>
    <n v="1.3"/>
    <x v="206"/>
    <n v="0.9"/>
    <n v="0"/>
    <n v="45121"/>
    <x v="64"/>
    <n v="7787"/>
    <n v="8.1"/>
    <n v="0.3"/>
    <n v="6.9"/>
  </r>
  <r>
    <x v="14"/>
    <x v="221"/>
    <x v="250"/>
    <n v="129457"/>
    <n v="137789"/>
    <n v="8"/>
    <x v="149"/>
    <n v="12.8"/>
    <n v="0.3"/>
    <n v="45471"/>
    <x v="92"/>
    <n v="123170"/>
    <n v="4.5999999999999996"/>
    <n v="0.1"/>
    <n v="8.5"/>
  </r>
  <r>
    <x v="14"/>
    <x v="79"/>
    <x v="251"/>
    <n v="11685"/>
    <n v="12098"/>
    <n v="1.7"/>
    <x v="202"/>
    <n v="0.2"/>
    <n v="0.1"/>
    <n v="44442"/>
    <x v="92"/>
    <n v="9803"/>
    <n v="3.4"/>
    <n v="0.3"/>
    <n v="11"/>
  </r>
  <r>
    <x v="14"/>
    <x v="18"/>
    <x v="252"/>
    <n v="21899"/>
    <n v="22542"/>
    <n v="3.9"/>
    <x v="207"/>
    <n v="1.3"/>
    <n v="0"/>
    <n v="53584"/>
    <x v="153"/>
    <n v="21379"/>
    <n v="5.4"/>
    <n v="0.1"/>
    <n v="8.3000000000000007"/>
  </r>
  <r>
    <x v="14"/>
    <x v="222"/>
    <x v="253"/>
    <n v="10557"/>
    <n v="10299"/>
    <n v="2.7"/>
    <x v="208"/>
    <n v="0.6"/>
    <n v="0.2"/>
    <n v="55247"/>
    <x v="141"/>
    <n v="10060"/>
    <n v="6.7"/>
    <n v="0.1"/>
    <n v="5.6"/>
  </r>
  <r>
    <x v="14"/>
    <x v="223"/>
    <x v="254"/>
    <n v="11395"/>
    <n v="11722"/>
    <n v="3.5"/>
    <x v="209"/>
    <n v="0.7"/>
    <n v="0.1"/>
    <n v="42208"/>
    <x v="16"/>
    <n v="9583"/>
    <n v="5.3"/>
    <n v="0.1"/>
    <n v="11.5"/>
  </r>
  <r>
    <x v="14"/>
    <x v="224"/>
    <x v="255"/>
    <n v="17379"/>
    <n v="16888"/>
    <n v="3.2"/>
    <x v="26"/>
    <n v="0.3"/>
    <n v="0"/>
    <n v="48472"/>
    <x v="141"/>
    <n v="16375"/>
    <n v="5.3"/>
    <n v="0.1"/>
    <n v="6.9"/>
  </r>
  <r>
    <x v="14"/>
    <x v="225"/>
    <x v="256"/>
    <n v="11540"/>
    <n v="9571"/>
    <n v="1.7"/>
    <x v="210"/>
    <n v="4.5"/>
    <n v="0.3"/>
    <n v="45023"/>
    <x v="136"/>
    <n v="8203"/>
    <n v="4.0999999999999996"/>
    <n v="0"/>
    <n v="6.8"/>
  </r>
  <r>
    <x v="14"/>
    <x v="226"/>
    <x v="257"/>
    <n v="5443"/>
    <n v="5057"/>
    <n v="0.7"/>
    <x v="211"/>
    <n v="1"/>
    <n v="0.2"/>
    <n v="44061"/>
    <x v="154"/>
    <n v="4314"/>
    <n v="6.2"/>
    <n v="0"/>
    <n v="9.6"/>
  </r>
  <r>
    <x v="14"/>
    <x v="227"/>
    <x v="258"/>
    <n v="92366"/>
    <n v="88586"/>
    <n v="7.9"/>
    <x v="212"/>
    <n v="4.4000000000000004"/>
    <n v="0.1"/>
    <n v="45932"/>
    <x v="155"/>
    <n v="86629"/>
    <n v="3.7"/>
    <n v="0.1"/>
    <n v="6.5"/>
  </r>
  <r>
    <x v="14"/>
    <x v="228"/>
    <x v="259"/>
    <n v="7776"/>
    <n v="7797"/>
    <n v="2.6"/>
    <x v="213"/>
    <n v="0.2"/>
    <n v="0"/>
    <n v="51613"/>
    <x v="35"/>
    <n v="7195"/>
    <n v="5.5"/>
    <n v="0.2"/>
    <n v="6.2"/>
  </r>
  <r>
    <x v="14"/>
    <x v="85"/>
    <x v="260"/>
    <n v="3681"/>
    <n v="3618"/>
    <n v="0.7"/>
    <x v="214"/>
    <n v="0.2"/>
    <n v="0"/>
    <n v="44277"/>
    <x v="79"/>
    <n v="3384"/>
    <n v="7.2"/>
    <n v="1.1000000000000001"/>
    <n v="7.7"/>
  </r>
  <r>
    <x v="14"/>
    <x v="229"/>
    <x v="261"/>
    <n v="87661"/>
    <n v="93644"/>
    <n v="2.4"/>
    <x v="215"/>
    <n v="9"/>
    <n v="0.2"/>
    <n v="43046"/>
    <x v="127"/>
    <n v="86077"/>
    <n v="3.7"/>
    <n v="0.1"/>
    <n v="6.2"/>
  </r>
  <r>
    <x v="14"/>
    <x v="230"/>
    <x v="262"/>
    <n v="7785"/>
    <n v="8075"/>
    <n v="1.1000000000000001"/>
    <x v="183"/>
    <n v="0.3"/>
    <n v="0.4"/>
    <n v="43600"/>
    <x v="0"/>
    <n v="6686"/>
    <n v="6.7"/>
    <n v="0.4"/>
    <n v="6.5"/>
  </r>
  <r>
    <x v="14"/>
    <x v="231"/>
    <x v="263"/>
    <n v="54952"/>
    <n v="53316"/>
    <n v="2.5"/>
    <x v="216"/>
    <n v="6.1"/>
    <n v="0.2"/>
    <n v="40313"/>
    <x v="101"/>
    <n v="47334"/>
    <n v="3.6"/>
    <n v="0.1"/>
    <n v="8.9"/>
  </r>
  <r>
    <x v="14"/>
    <x v="204"/>
    <x v="264"/>
    <n v="15894"/>
    <n v="16464"/>
    <n v="2.2999999999999998"/>
    <x v="217"/>
    <n v="0.8"/>
    <n v="0.7"/>
    <n v="45649"/>
    <x v="106"/>
    <n v="14892"/>
    <n v="5.5"/>
    <n v="0.3"/>
    <n v="7"/>
  </r>
  <r>
    <x v="14"/>
    <x v="205"/>
    <x v="265"/>
    <n v="4159"/>
    <n v="4208"/>
    <n v="1.3"/>
    <x v="218"/>
    <n v="0.6"/>
    <n v="0.2"/>
    <n v="56042"/>
    <x v="25"/>
    <n v="4031"/>
    <n v="7.7"/>
    <n v="0"/>
    <n v="5.5"/>
  </r>
  <r>
    <x v="14"/>
    <x v="232"/>
    <x v="266"/>
    <n v="30171"/>
    <n v="30824"/>
    <n v="1.7"/>
    <x v="219"/>
    <n v="1.5"/>
    <n v="0.2"/>
    <n v="62185"/>
    <x v="111"/>
    <n v="29930"/>
    <n v="4.7"/>
    <n v="0.1"/>
    <n v="5"/>
  </r>
  <r>
    <x v="14"/>
    <x v="24"/>
    <x v="267"/>
    <n v="13867"/>
    <n v="14063"/>
    <n v="1.4"/>
    <x v="183"/>
    <n v="0.1"/>
    <n v="0.4"/>
    <n v="41289"/>
    <x v="115"/>
    <n v="11783"/>
    <n v="6.4"/>
    <n v="0.1"/>
    <n v="10.1"/>
  </r>
  <r>
    <x v="14"/>
    <x v="206"/>
    <x v="268"/>
    <n v="32924"/>
    <n v="34942"/>
    <n v="2.7"/>
    <x v="220"/>
    <n v="4.7"/>
    <n v="0.1"/>
    <n v="38494"/>
    <x v="65"/>
    <n v="28437"/>
    <n v="5"/>
    <n v="0.3"/>
    <n v="9"/>
  </r>
  <r>
    <x v="14"/>
    <x v="233"/>
    <x v="269"/>
    <n v="13709"/>
    <n v="14087"/>
    <n v="2.5"/>
    <x v="78"/>
    <n v="0.6"/>
    <n v="0.3"/>
    <n v="51101"/>
    <x v="153"/>
    <n v="13510"/>
    <n v="6.1"/>
    <n v="0.2"/>
    <n v="4.0999999999999996"/>
  </r>
  <r>
    <x v="14"/>
    <x v="87"/>
    <x v="270"/>
    <n v="12107"/>
    <n v="12281"/>
    <n v="7.5"/>
    <x v="221"/>
    <n v="0.4"/>
    <n v="0"/>
    <n v="52154"/>
    <x v="156"/>
    <n v="11433"/>
    <n v="5.8"/>
    <n v="0.2"/>
    <n v="6"/>
  </r>
  <r>
    <x v="14"/>
    <x v="234"/>
    <x v="271"/>
    <n v="16667"/>
    <n v="16663"/>
    <n v="1.9"/>
    <x v="197"/>
    <n v="0.4"/>
    <n v="0.4"/>
    <n v="54389"/>
    <x v="157"/>
    <n v="16503"/>
    <n v="5.5"/>
    <n v="0.1"/>
    <n v="5.3"/>
  </r>
  <r>
    <x v="15"/>
    <x v="235"/>
    <x v="272"/>
    <n v="3632"/>
    <n v="3552"/>
    <n v="1.5"/>
    <x v="187"/>
    <n v="0.1"/>
    <n v="0.1"/>
    <n v="54482"/>
    <x v="158"/>
    <n v="3663"/>
    <n v="12.5"/>
    <n v="0.5"/>
    <n v="4.7"/>
  </r>
  <r>
    <x v="15"/>
    <x v="236"/>
    <x v="273"/>
    <n v="16580"/>
    <n v="16062"/>
    <n v="15.9"/>
    <x v="38"/>
    <n v="0.3"/>
    <n v="0.1"/>
    <n v="56318"/>
    <x v="159"/>
    <n v="17701"/>
    <n v="5.9"/>
    <n v="0.2"/>
    <n v="4.5"/>
  </r>
  <r>
    <x v="15"/>
    <x v="73"/>
    <x v="274"/>
    <n v="2632"/>
    <n v="2639"/>
    <n v="3.8"/>
    <x v="26"/>
    <n v="0.2"/>
    <n v="0.2"/>
    <n v="57312"/>
    <x v="160"/>
    <n v="2843"/>
    <n v="14.2"/>
    <n v="0.5"/>
    <n v="1.9"/>
  </r>
  <r>
    <x v="15"/>
    <x v="237"/>
    <x v="275"/>
    <n v="5480"/>
    <n v="5466"/>
    <n v="4.8"/>
    <x v="222"/>
    <n v="1.4"/>
    <n v="0.4"/>
    <n v="42931"/>
    <x v="161"/>
    <n v="5714"/>
    <n v="11.2"/>
    <n v="0.3"/>
    <n v="4.0999999999999996"/>
  </r>
  <r>
    <x v="15"/>
    <x v="238"/>
    <x v="276"/>
    <n v="4081"/>
    <n v="4120"/>
    <n v="1.8"/>
    <x v="70"/>
    <n v="0"/>
    <n v="2"/>
    <n v="42750"/>
    <x v="162"/>
    <n v="4000"/>
    <n v="11.1"/>
    <n v="0.2"/>
    <n v="3.4"/>
  </r>
  <r>
    <x v="15"/>
    <x v="239"/>
    <x v="277"/>
    <n v="679"/>
    <n v="722"/>
    <n v="0.5"/>
    <x v="208"/>
    <n v="0.7"/>
    <n v="0"/>
    <n v="48456"/>
    <x v="36"/>
    <n v="765"/>
    <n v="24.1"/>
    <n v="1"/>
    <n v="1.7"/>
  </r>
  <r>
    <x v="15"/>
    <x v="78"/>
    <x v="278"/>
    <n v="7438"/>
    <n v="6922"/>
    <n v="22.5"/>
    <x v="223"/>
    <n v="0.8"/>
    <n v="0.1"/>
    <n v="51738"/>
    <x v="100"/>
    <n v="7130"/>
    <n v="8.6"/>
    <n v="0.5"/>
    <n v="3.4"/>
  </r>
  <r>
    <x v="15"/>
    <x v="240"/>
    <x v="279"/>
    <n v="84574"/>
    <n v="84618"/>
    <n v="8.1"/>
    <x v="224"/>
    <n v="3.9"/>
    <n v="0.4"/>
    <n v="70543"/>
    <x v="163"/>
    <n v="87645"/>
    <n v="4.0999999999999996"/>
    <n v="0.1"/>
    <n v="4.4000000000000004"/>
  </r>
  <r>
    <x v="15"/>
    <x v="241"/>
    <x v="280"/>
    <n v="10568"/>
    <n v="10345"/>
    <n v="2.1"/>
    <x v="225"/>
    <n v="0.6"/>
    <n v="0.3"/>
    <n v="60854"/>
    <x v="133"/>
    <n v="10624"/>
    <n v="8.4"/>
    <n v="0.4"/>
    <n v="3.5"/>
  </r>
  <r>
    <x v="15"/>
    <x v="242"/>
    <x v="281"/>
    <n v="17699"/>
    <n v="18985"/>
    <n v="22.4"/>
    <x v="157"/>
    <n v="0.7"/>
    <n v="0.9"/>
    <n v="45992"/>
    <x v="4"/>
    <n v="17970"/>
    <n v="7.2"/>
    <n v="0.2"/>
    <n v="5.5"/>
  </r>
  <r>
    <x v="15"/>
    <x v="243"/>
    <x v="282"/>
    <n v="8690"/>
    <n v="8308"/>
    <n v="2.2000000000000002"/>
    <x v="78"/>
    <n v="0.3"/>
    <n v="0.1"/>
    <n v="59662"/>
    <x v="164"/>
    <n v="8543"/>
    <n v="9"/>
    <n v="0.2"/>
    <n v="3.5"/>
  </r>
  <r>
    <x v="15"/>
    <x v="244"/>
    <x v="283"/>
    <n v="2608"/>
    <n v="2686"/>
    <n v="4.2"/>
    <x v="226"/>
    <n v="0.4"/>
    <n v="9.1"/>
    <n v="41985"/>
    <x v="105"/>
    <n v="2564"/>
    <n v="14.4"/>
    <n v="0.5"/>
    <n v="1.4"/>
  </r>
  <r>
    <x v="15"/>
    <x v="245"/>
    <x v="284"/>
    <n v="1534"/>
    <n v="1573"/>
    <n v="1.7"/>
    <x v="211"/>
    <n v="1.2"/>
    <n v="0.3"/>
    <n v="46366"/>
    <x v="113"/>
    <n v="1569"/>
    <n v="19.100000000000001"/>
    <n v="0.1"/>
    <n v="3.1"/>
  </r>
  <r>
    <x v="15"/>
    <x v="246"/>
    <x v="285"/>
    <n v="651"/>
    <n v="598"/>
    <n v="3.8"/>
    <x v="204"/>
    <n v="0"/>
    <n v="0"/>
    <n v="41215"/>
    <x v="73"/>
    <n v="662"/>
    <n v="20.2"/>
    <n v="0"/>
    <n v="1.3"/>
  </r>
  <r>
    <x v="15"/>
    <x v="247"/>
    <x v="286"/>
    <n v="3037"/>
    <n v="3044"/>
    <n v="5"/>
    <x v="222"/>
    <n v="0.6"/>
    <n v="0.1"/>
    <n v="53416"/>
    <x v="151"/>
    <n v="3151"/>
    <n v="10.199999999999999"/>
    <n v="1.1000000000000001"/>
    <n v="2.6"/>
  </r>
  <r>
    <x v="15"/>
    <x v="248"/>
    <x v="287"/>
    <n v="2553"/>
    <n v="2629"/>
    <n v="1.1000000000000001"/>
    <x v="227"/>
    <n v="0.1"/>
    <n v="0.2"/>
    <n v="45741"/>
    <x v="148"/>
    <n v="2542"/>
    <n v="15.6"/>
    <n v="0.3"/>
    <n v="1.7"/>
  </r>
  <r>
    <x v="15"/>
    <x v="249"/>
    <x v="288"/>
    <n v="356"/>
    <n v="319"/>
    <n v="0.6"/>
    <x v="208"/>
    <n v="0"/>
    <n v="0.4"/>
    <n v="51000"/>
    <x v="26"/>
    <n v="385"/>
    <n v="19.2"/>
    <n v="0.5"/>
    <n v="0"/>
  </r>
  <r>
    <x v="15"/>
    <x v="250"/>
    <x v="289"/>
    <n v="3430"/>
    <n v="3516"/>
    <n v="4.3"/>
    <x v="228"/>
    <n v="0.1"/>
    <n v="55.1"/>
    <n v="41266"/>
    <x v="55"/>
    <n v="2483"/>
    <n v="9.8000000000000007"/>
    <n v="0"/>
    <n v="14.4"/>
  </r>
  <r>
    <x v="15"/>
    <x v="195"/>
    <x v="290"/>
    <n v="2129"/>
    <n v="2125"/>
    <n v="1.5"/>
    <x v="229"/>
    <n v="0.1"/>
    <n v="0.4"/>
    <n v="44612"/>
    <x v="0"/>
    <n v="2268"/>
    <n v="14.6"/>
    <n v="0.2"/>
    <n v="1.4"/>
  </r>
  <r>
    <x v="15"/>
    <x v="24"/>
    <x v="291"/>
    <n v="9976"/>
    <n v="10281"/>
    <n v="2.4"/>
    <x v="86"/>
    <n v="0.7"/>
    <n v="0.2"/>
    <n v="65370"/>
    <x v="165"/>
    <n v="10850"/>
    <n v="6.7"/>
    <n v="0.2"/>
    <n v="1.4"/>
  </r>
  <r>
    <x v="15"/>
    <x v="206"/>
    <x v="292"/>
    <n v="4839"/>
    <n v="4586"/>
    <n v="5.3"/>
    <x v="230"/>
    <n v="3.3"/>
    <n v="0.2"/>
    <n v="54159"/>
    <x v="137"/>
    <n v="5219"/>
    <n v="9"/>
    <n v="0.2"/>
    <n v="3"/>
  </r>
  <r>
    <x v="15"/>
    <x v="170"/>
    <x v="293"/>
    <n v="1793"/>
    <n v="1904"/>
    <n v="4.3"/>
    <x v="210"/>
    <n v="0.1"/>
    <n v="0"/>
    <n v="40256"/>
    <x v="75"/>
    <n v="1689"/>
    <n v="15.7"/>
    <n v="0.8"/>
    <n v="4.7"/>
  </r>
  <r>
    <x v="15"/>
    <x v="171"/>
    <x v="294"/>
    <n v="432"/>
    <n v="415"/>
    <n v="0"/>
    <x v="231"/>
    <n v="0"/>
    <n v="0"/>
    <n v="46394"/>
    <x v="28"/>
    <n v="494"/>
    <n v="22.7"/>
    <n v="1.4"/>
    <n v="2.9"/>
  </r>
  <r>
    <x v="15"/>
    <x v="251"/>
    <x v="295"/>
    <n v="6832"/>
    <n v="6993"/>
    <n v="4.5"/>
    <x v="232"/>
    <n v="0.9"/>
    <n v="0.3"/>
    <n v="51802"/>
    <x v="141"/>
    <n v="7274"/>
    <n v="10"/>
    <n v="0.1"/>
    <n v="2"/>
  </r>
  <r>
    <x v="16"/>
    <x v="252"/>
    <x v="296"/>
    <n v="12368"/>
    <n v="11884"/>
    <n v="13.1"/>
    <x v="233"/>
    <n v="2.1"/>
    <n v="4.4000000000000004"/>
    <n v="47415"/>
    <x v="166"/>
    <n v="9274"/>
    <n v="7.5"/>
    <n v="0.1"/>
    <n v="11.9"/>
  </r>
  <r>
    <x v="16"/>
    <x v="253"/>
    <x v="297"/>
    <n v="1019927"/>
    <n v="1015645"/>
    <n v="30"/>
    <x v="5"/>
    <n v="10.4"/>
    <n v="0.4"/>
    <n v="51575"/>
    <x v="167"/>
    <n v="923588"/>
    <n v="4.8"/>
    <n v="0.1"/>
    <n v="10.8"/>
  </r>
  <r>
    <x v="16"/>
    <x v="254"/>
    <x v="298"/>
    <n v="23755"/>
    <n v="23504"/>
    <n v="11.9"/>
    <x v="38"/>
    <n v="0.5"/>
    <n v="1.9"/>
    <n v="58535"/>
    <x v="161"/>
    <n v="20371"/>
    <n v="9.6"/>
    <n v="0.3"/>
    <n v="8.5"/>
  </r>
  <r>
    <x v="16"/>
    <x v="255"/>
    <x v="299"/>
    <n v="26951"/>
    <n v="24611"/>
    <n v="24"/>
    <x v="234"/>
    <n v="1.1000000000000001"/>
    <n v="5.0999999999999996"/>
    <n v="71799"/>
    <x v="134"/>
    <n v="25865"/>
    <n v="3.2"/>
    <n v="0.2"/>
    <n v="5.5"/>
  </r>
  <r>
    <x v="16"/>
    <x v="256"/>
    <x v="300"/>
    <n v="520"/>
    <n v="621"/>
    <n v="16"/>
    <x v="235"/>
    <n v="0"/>
    <n v="3.7"/>
    <n v="39271"/>
    <x v="122"/>
    <n v="437"/>
    <n v="10.8"/>
    <n v="0"/>
    <n v="11.9"/>
  </r>
  <r>
    <x v="16"/>
    <x v="257"/>
    <x v="301"/>
    <n v="797"/>
    <n v="872"/>
    <n v="2.6"/>
    <x v="236"/>
    <n v="0.1"/>
    <n v="1.5"/>
    <n v="60250"/>
    <x v="133"/>
    <n v="853"/>
    <n v="8.3000000000000007"/>
    <n v="0"/>
    <n v="4.7"/>
  </r>
  <r>
    <x v="16"/>
    <x v="101"/>
    <x v="302"/>
    <n v="8971"/>
    <n v="8096"/>
    <n v="25.5"/>
    <x v="237"/>
    <n v="0.5"/>
    <n v="4.5"/>
    <n v="65212"/>
    <x v="168"/>
    <n v="8295"/>
    <n v="6.7"/>
    <n v="0.1"/>
    <n v="7.8"/>
  </r>
  <r>
    <x v="16"/>
    <x v="258"/>
    <x v="303"/>
    <n v="3231"/>
    <n v="2715"/>
    <n v="27.1"/>
    <x v="24"/>
    <n v="0.1"/>
    <n v="3.7"/>
    <n v="78190"/>
    <x v="169"/>
    <n v="2644"/>
    <n v="4.5"/>
    <n v="0"/>
    <n v="12"/>
  </r>
  <r>
    <x v="16"/>
    <x v="185"/>
    <x v="304"/>
    <n v="2854"/>
    <n v="2340"/>
    <n v="7.1"/>
    <x v="238"/>
    <n v="2.9"/>
    <n v="3.9"/>
    <n v="44866"/>
    <x v="170"/>
    <n v="1714"/>
    <n v="6.6"/>
    <n v="0.3"/>
    <n v="11.8"/>
  </r>
  <r>
    <x v="16"/>
    <x v="259"/>
    <x v="305"/>
    <n v="26001"/>
    <n v="25656"/>
    <n v="15.6"/>
    <x v="51"/>
    <n v="0.8"/>
    <n v="2.2999999999999998"/>
    <n v="47255"/>
    <x v="105"/>
    <n v="19958"/>
    <n v="5.7"/>
    <n v="0.1"/>
    <n v="13.6"/>
  </r>
  <r>
    <x v="16"/>
    <x v="260"/>
    <x v="306"/>
    <n v="2433"/>
    <n v="2133"/>
    <n v="12.4"/>
    <x v="239"/>
    <n v="1.3"/>
    <n v="16.7"/>
    <n v="38923"/>
    <x v="7"/>
    <n v="1856"/>
    <n v="3.6"/>
    <n v="0.2"/>
    <n v="15.4"/>
  </r>
  <r>
    <x v="16"/>
    <x v="261"/>
    <x v="307"/>
    <n v="21179"/>
    <n v="21446"/>
    <n v="14.2"/>
    <x v="240"/>
    <n v="2.5"/>
    <n v="1.8"/>
    <n v="41712"/>
    <x v="86"/>
    <n v="14143"/>
    <n v="5.2"/>
    <n v="0.2"/>
    <n v="13.4"/>
  </r>
  <r>
    <x v="16"/>
    <x v="262"/>
    <x v="308"/>
    <n v="4455"/>
    <n v="2267"/>
    <n v="23.1"/>
    <x v="241"/>
    <n v="4.7"/>
    <n v="3.4"/>
    <n v="45230"/>
    <x v="74"/>
    <n v="2101"/>
    <n v="4"/>
    <n v="0"/>
    <n v="9.5"/>
  </r>
  <r>
    <x v="16"/>
    <x v="263"/>
    <x v="309"/>
    <n v="1882"/>
    <n v="2047"/>
    <n v="3.7"/>
    <x v="195"/>
    <n v="0.4"/>
    <n v="1.7"/>
    <n v="64832"/>
    <x v="107"/>
    <n v="1777"/>
    <n v="10.7"/>
    <n v="0"/>
    <n v="10.3"/>
  </r>
  <r>
    <x v="16"/>
    <x v="264"/>
    <x v="310"/>
    <n v="218795"/>
    <n v="216224"/>
    <n v="23.3"/>
    <x v="242"/>
    <n v="2.2000000000000002"/>
    <n v="1.3"/>
    <n v="52870"/>
    <x v="115"/>
    <n v="207304"/>
    <n v="5.8"/>
    <n v="0.1"/>
    <n v="9.1"/>
  </r>
  <r>
    <x v="16"/>
    <x v="265"/>
    <x v="311"/>
    <n v="5657"/>
    <n v="4317"/>
    <n v="14.6"/>
    <x v="243"/>
    <n v="4"/>
    <n v="5.0999999999999996"/>
    <n v="57122"/>
    <x v="169"/>
    <n v="3529"/>
    <n v="5.6"/>
    <n v="0.4"/>
    <n v="10.6"/>
  </r>
  <r>
    <x v="16"/>
    <x v="266"/>
    <x v="312"/>
    <n v="27959"/>
    <n v="26523"/>
    <n v="22.7"/>
    <x v="244"/>
    <n v="0.9"/>
    <n v="1.9"/>
    <n v="47668"/>
    <x v="24"/>
    <n v="23603"/>
    <n v="4.9000000000000004"/>
    <n v="0.2"/>
    <n v="11.3"/>
  </r>
  <r>
    <x v="17"/>
    <x v="135"/>
    <x v="313"/>
    <n v="62024"/>
    <n v="63109"/>
    <n v="19.600000000000001"/>
    <x v="245"/>
    <n v="0.5"/>
    <n v="36.299999999999997"/>
    <n v="48671"/>
    <x v="6"/>
    <n v="51561"/>
    <n v="3.8"/>
    <n v="0.3"/>
    <n v="9.1999999999999993"/>
  </r>
  <r>
    <x v="17"/>
    <x v="136"/>
    <x v="314"/>
    <n v="14230"/>
    <n v="14438"/>
    <n v="76.900000000000006"/>
    <x v="246"/>
    <n v="1.3"/>
    <n v="0.9"/>
    <n v="29237"/>
    <x v="171"/>
    <n v="9751"/>
    <n v="5.5"/>
    <n v="0.4"/>
    <n v="6.4"/>
  </r>
  <r>
    <x v="17"/>
    <x v="267"/>
    <x v="315"/>
    <n v="71649"/>
    <n v="75459"/>
    <n v="51.1"/>
    <x v="165"/>
    <n v="0.6"/>
    <n v="2.4"/>
    <n v="54315"/>
    <x v="145"/>
    <n v="70423"/>
    <n v="12.4"/>
    <n v="0.2"/>
    <n v="7.9"/>
  </r>
  <r>
    <x v="17"/>
    <x v="114"/>
    <x v="316"/>
    <n v="5822"/>
    <n v="5793"/>
    <n v="29.1"/>
    <x v="138"/>
    <n v="0.5"/>
    <n v="0.5"/>
    <n v="29356"/>
    <x v="81"/>
    <n v="3971"/>
    <n v="10.199999999999999"/>
    <n v="0.3"/>
    <n v="6.8"/>
  </r>
  <r>
    <x v="17"/>
    <x v="268"/>
    <x v="317"/>
    <n v="9115"/>
    <n v="8379"/>
    <n v="49.1"/>
    <x v="247"/>
    <n v="0.7"/>
    <n v="9.8000000000000007"/>
    <n v="34037"/>
    <x v="172"/>
    <n v="5706"/>
    <n v="7.4"/>
    <n v="0"/>
    <n v="7.3"/>
  </r>
  <r>
    <x v="17"/>
    <x v="269"/>
    <x v="318"/>
    <n v="16073"/>
    <n v="16870"/>
    <n v="56.2"/>
    <x v="248"/>
    <n v="0.4"/>
    <n v="5.0999999999999996"/>
    <n v="36582"/>
    <x v="173"/>
    <n v="14356"/>
    <n v="12.9"/>
    <n v="0"/>
    <n v="10.7"/>
  </r>
  <r>
    <x v="17"/>
    <x v="270"/>
    <x v="319"/>
    <n v="8258"/>
    <n v="7595"/>
    <n v="40.6"/>
    <x v="249"/>
    <n v="1.3"/>
    <n v="2"/>
    <n v="32083"/>
    <x v="174"/>
    <n v="5348"/>
    <n v="13.8"/>
    <n v="0"/>
    <n v="11.2"/>
  </r>
  <r>
    <x v="17"/>
    <x v="85"/>
    <x v="320"/>
    <n v="2422"/>
    <n v="1917"/>
    <n v="40.799999999999997"/>
    <x v="250"/>
    <n v="2.7"/>
    <n v="1.2"/>
    <n v="36070"/>
    <x v="1"/>
    <n v="1692"/>
    <n v="6.6"/>
    <n v="0.4"/>
    <n v="2.1"/>
  </r>
  <r>
    <x v="17"/>
    <x v="271"/>
    <x v="321"/>
    <n v="38310"/>
    <n v="37987"/>
    <n v="59.2"/>
    <x v="251"/>
    <n v="1"/>
    <n v="3.6"/>
    <n v="41703"/>
    <x v="175"/>
    <n v="28088"/>
    <n v="6.3"/>
    <n v="0.4"/>
    <n v="12.4"/>
  </r>
  <r>
    <x v="18"/>
    <x v="272"/>
    <x v="322"/>
    <n v="148776"/>
    <n v="158687"/>
    <n v="5.5"/>
    <x v="252"/>
    <n v="11.8"/>
    <n v="0.1"/>
    <n v="59887"/>
    <x v="113"/>
    <n v="155200"/>
    <n v="4"/>
    <n v="0.1"/>
    <n v="6.4"/>
  </r>
  <r>
    <x v="18"/>
    <x v="273"/>
    <x v="323"/>
    <n v="24313"/>
    <n v="23757"/>
    <n v="1.5"/>
    <x v="253"/>
    <n v="1.3"/>
    <n v="0.3"/>
    <n v="42776"/>
    <x v="176"/>
    <n v="20410"/>
    <n v="7.1"/>
    <n v="0.2"/>
    <n v="9.1999999999999993"/>
  </r>
  <r>
    <x v="18"/>
    <x v="274"/>
    <x v="324"/>
    <n v="672447"/>
    <n v="755910"/>
    <n v="54.6"/>
    <x v="254"/>
    <n v="29.6"/>
    <n v="0.2"/>
    <n v="34299"/>
    <x v="177"/>
    <n v="563903"/>
    <n v="5.2"/>
    <n v="0.1"/>
    <n v="14"/>
  </r>
  <r>
    <x v="18"/>
    <x v="275"/>
    <x v="325"/>
    <n v="97363"/>
    <n v="100730"/>
    <n v="3.8"/>
    <x v="141"/>
    <n v="4.8"/>
    <n v="0.2"/>
    <n v="46261"/>
    <x v="51"/>
    <n v="88758"/>
    <n v="5.4"/>
    <n v="0.1"/>
    <n v="7.8"/>
  </r>
  <r>
    <x v="18"/>
    <x v="276"/>
    <x v="326"/>
    <n v="39089"/>
    <n v="39873"/>
    <n v="1.9"/>
    <x v="255"/>
    <n v="1.5"/>
    <n v="2.8"/>
    <n v="42601"/>
    <x v="143"/>
    <n v="34265"/>
    <n v="6.1"/>
    <n v="0.3"/>
    <n v="8.1999999999999993"/>
  </r>
  <r>
    <x v="18"/>
    <x v="277"/>
    <x v="327"/>
    <n v="40576"/>
    <n v="38597"/>
    <n v="2.7"/>
    <x v="195"/>
    <n v="4.0999999999999996"/>
    <n v="0.3"/>
    <n v="52082"/>
    <x v="148"/>
    <n v="37023"/>
    <n v="6.1"/>
    <n v="0.3"/>
    <n v="7.3"/>
  </r>
  <r>
    <x v="18"/>
    <x v="278"/>
    <x v="328"/>
    <n v="65776"/>
    <n v="66870"/>
    <n v="6.8"/>
    <x v="256"/>
    <n v="2.2999999999999998"/>
    <n v="0.5"/>
    <n v="42993"/>
    <x v="178"/>
    <n v="58012"/>
    <n v="7.5"/>
    <n v="0.2"/>
    <n v="7.8"/>
  </r>
  <r>
    <x v="18"/>
    <x v="279"/>
    <x v="329"/>
    <n v="43776"/>
    <n v="44491"/>
    <n v="2.9"/>
    <x v="257"/>
    <n v="5.7"/>
    <n v="0.4"/>
    <n v="50320"/>
    <x v="142"/>
    <n v="38219"/>
    <n v="4.8"/>
    <n v="0.2"/>
    <n v="5.4"/>
  </r>
  <r>
    <x v="19"/>
    <x v="280"/>
    <x v="330"/>
    <n v="10164"/>
    <n v="10847"/>
    <n v="1.9"/>
    <x v="258"/>
    <n v="56.7"/>
    <n v="0.2"/>
    <n v="30429"/>
    <x v="94"/>
    <n v="7193"/>
    <n v="4.5999999999999996"/>
    <n v="0.4"/>
    <n v="15.9"/>
  </r>
  <r>
    <x v="19"/>
    <x v="281"/>
    <x v="331"/>
    <n v="99526"/>
    <n v="84227"/>
    <n v="11.6"/>
    <x v="259"/>
    <n v="14.8"/>
    <n v="0.6"/>
    <n v="46335"/>
    <x v="42"/>
    <n v="61252"/>
    <n v="5.9"/>
    <n v="0.1"/>
    <n v="11.6"/>
  </r>
  <r>
    <x v="19"/>
    <x v="282"/>
    <x v="332"/>
    <n v="66199"/>
    <n v="72445"/>
    <n v="8.3000000000000007"/>
    <x v="260"/>
    <n v="11.5"/>
    <n v="0.4"/>
    <n v="59290"/>
    <x v="142"/>
    <n v="70264"/>
    <n v="6.6"/>
    <n v="0.2"/>
    <n v="6.4"/>
  </r>
  <r>
    <x v="19"/>
    <x v="283"/>
    <x v="333"/>
    <n v="6685"/>
    <n v="6297"/>
    <n v="3.4"/>
    <x v="243"/>
    <n v="18.7"/>
    <n v="0.6"/>
    <n v="43444"/>
    <x v="137"/>
    <n v="5107"/>
    <n v="6.7"/>
    <n v="0.9"/>
    <n v="9.6999999999999993"/>
  </r>
  <r>
    <x v="19"/>
    <x v="284"/>
    <x v="334"/>
    <n v="19623"/>
    <n v="20395"/>
    <n v="4.5"/>
    <x v="261"/>
    <n v="36.799999999999997"/>
    <n v="0.2"/>
    <n v="45378"/>
    <x v="179"/>
    <n v="17073"/>
    <n v="4.5999999999999996"/>
    <n v="0.1"/>
    <n v="10.1"/>
  </r>
  <r>
    <x v="19"/>
    <x v="285"/>
    <x v="335"/>
    <n v="27596"/>
    <n v="27570"/>
    <n v="6.3"/>
    <x v="252"/>
    <n v="17.100000000000001"/>
    <n v="0.3"/>
    <n v="44828"/>
    <x v="180"/>
    <n v="23242"/>
    <n v="8.1999999999999993"/>
    <n v="0.2"/>
    <n v="9.8000000000000007"/>
  </r>
  <r>
    <x v="19"/>
    <x v="286"/>
    <x v="336"/>
    <n v="6402"/>
    <n v="7096"/>
    <n v="2.2999999999999998"/>
    <x v="262"/>
    <n v="24.3"/>
    <n v="0.1"/>
    <n v="44329"/>
    <x v="154"/>
    <n v="4852"/>
    <n v="10.7"/>
    <n v="0.7"/>
    <n v="12.7"/>
  </r>
  <r>
    <x v="19"/>
    <x v="287"/>
    <x v="337"/>
    <n v="19088"/>
    <n v="20174"/>
    <n v="4.2"/>
    <x v="237"/>
    <n v="27.2"/>
    <n v="0.8"/>
    <n v="42105"/>
    <x v="97"/>
    <n v="16612"/>
    <n v="6.4"/>
    <n v="0"/>
    <n v="11.9"/>
  </r>
  <r>
    <x v="19"/>
    <x v="288"/>
    <x v="338"/>
    <n v="82005"/>
    <n v="91793"/>
    <n v="5.8"/>
    <x v="263"/>
    <n v="33.9"/>
    <n v="0.3"/>
    <n v="41119"/>
    <x v="181"/>
    <n v="80392"/>
    <n v="4.0999999999999996"/>
    <n v="0.1"/>
    <n v="12.1"/>
  </r>
  <r>
    <x v="19"/>
    <x v="73"/>
    <x v="339"/>
    <n v="9808"/>
    <n v="10519"/>
    <n v="5.7"/>
    <x v="264"/>
    <n v="5.0999999999999996"/>
    <n v="0.1"/>
    <n v="46528"/>
    <x v="95"/>
    <n v="8270"/>
    <n v="10.5"/>
    <n v="0.1"/>
    <n v="8.8000000000000007"/>
  </r>
  <r>
    <x v="19"/>
    <x v="15"/>
    <x v="340"/>
    <n v="70316"/>
    <n v="72054"/>
    <n v="10.9"/>
    <x v="265"/>
    <n v="5.7"/>
    <n v="0.4"/>
    <n v="41947"/>
    <x v="64"/>
    <n v="63160"/>
    <n v="6.6"/>
    <n v="0.2"/>
    <n v="9"/>
  </r>
  <r>
    <x v="19"/>
    <x v="289"/>
    <x v="341"/>
    <n v="22459"/>
    <n v="23587"/>
    <n v="6.2"/>
    <x v="266"/>
    <n v="31.6"/>
    <n v="2.4"/>
    <n v="32687"/>
    <x v="182"/>
    <n v="16848"/>
    <n v="5.4"/>
    <n v="0"/>
    <n v="13.8"/>
  </r>
  <r>
    <x v="19"/>
    <x v="290"/>
    <x v="342"/>
    <n v="65273"/>
    <n v="69598"/>
    <n v="8.1999999999999993"/>
    <x v="267"/>
    <n v="24"/>
    <n v="37.6"/>
    <n v="30608"/>
    <x v="183"/>
    <n v="47406"/>
    <n v="6.3"/>
    <n v="0.3"/>
    <n v="12.1"/>
  </r>
  <r>
    <x v="19"/>
    <x v="291"/>
    <x v="343"/>
    <n v="44553"/>
    <n v="47747"/>
    <n v="5.9"/>
    <x v="268"/>
    <n v="18.2"/>
    <n v="0.4"/>
    <n v="38126"/>
    <x v="136"/>
    <n v="38380"/>
    <n v="5.9"/>
    <n v="0.2"/>
    <n v="10.5"/>
  </r>
  <r>
    <x v="19"/>
    <x v="292"/>
    <x v="344"/>
    <n v="68359"/>
    <n v="70002"/>
    <n v="8"/>
    <x v="269"/>
    <n v="16.100000000000001"/>
    <n v="0.2"/>
    <n v="43069"/>
    <x v="30"/>
    <n v="56519"/>
    <n v="5.8"/>
    <n v="0.2"/>
    <n v="11.5"/>
  </r>
  <r>
    <x v="19"/>
    <x v="293"/>
    <x v="345"/>
    <n v="32462"/>
    <n v="34403"/>
    <n v="3.9"/>
    <x v="270"/>
    <n v="10"/>
    <n v="0.3"/>
    <n v="35630"/>
    <x v="97"/>
    <n v="25033"/>
    <n v="6.5"/>
    <n v="0.2"/>
    <n v="12.2"/>
  </r>
  <r>
    <x v="19"/>
    <x v="294"/>
    <x v="346"/>
    <n v="31398"/>
    <n v="32475"/>
    <n v="17.899999999999999"/>
    <x v="271"/>
    <n v="25.6"/>
    <n v="1.5"/>
    <n v="35490"/>
    <x v="181"/>
    <n v="26833"/>
    <n v="7"/>
    <n v="0.3"/>
    <n v="10.4"/>
  </r>
  <r>
    <x v="19"/>
    <x v="295"/>
    <x v="347"/>
    <n v="17774"/>
    <n v="18158"/>
    <n v="2.7"/>
    <x v="272"/>
    <n v="38.299999999999997"/>
    <n v="10.4"/>
    <n v="30958"/>
    <x v="184"/>
    <n v="11215"/>
    <n v="5.6"/>
    <n v="0"/>
    <n v="15.5"/>
  </r>
  <r>
    <x v="19"/>
    <x v="296"/>
    <x v="348"/>
    <n v="30324"/>
    <n v="30262"/>
    <n v="3.9"/>
    <x v="273"/>
    <n v="10.3"/>
    <n v="0.3"/>
    <n v="40910"/>
    <x v="131"/>
    <n v="26101"/>
    <n v="6.9"/>
    <n v="0.2"/>
    <n v="12.2"/>
  </r>
  <r>
    <x v="19"/>
    <x v="297"/>
    <x v="349"/>
    <n v="22837"/>
    <n v="23824"/>
    <n v="2.8"/>
    <x v="274"/>
    <n v="4.0999999999999996"/>
    <n v="0.5"/>
    <n v="40696"/>
    <x v="53"/>
    <n v="19972"/>
    <n v="7.2"/>
    <n v="0"/>
    <n v="9.3000000000000007"/>
  </r>
  <r>
    <x v="19"/>
    <x v="298"/>
    <x v="350"/>
    <n v="35843"/>
    <n v="37327"/>
    <n v="10"/>
    <x v="201"/>
    <n v="3.6"/>
    <n v="0.3"/>
    <n v="36164"/>
    <x v="185"/>
    <n v="30107"/>
    <n v="6.2"/>
    <n v="0.3"/>
    <n v="6.9"/>
  </r>
  <r>
    <x v="19"/>
    <x v="299"/>
    <x v="351"/>
    <n v="6808"/>
    <n v="7355"/>
    <n v="2.4"/>
    <x v="153"/>
    <n v="1.5"/>
    <n v="26.1"/>
    <n v="33931"/>
    <x v="186"/>
    <n v="5543"/>
    <n v="7.1"/>
    <n v="0"/>
    <n v="7.7"/>
  </r>
  <r>
    <x v="19"/>
    <x v="300"/>
    <x v="352"/>
    <n v="15981"/>
    <n v="16947"/>
    <n v="3.1"/>
    <x v="275"/>
    <n v="3.8"/>
    <n v="0.5"/>
    <n v="45114"/>
    <x v="76"/>
    <n v="13794"/>
    <n v="11.1"/>
    <n v="0.1"/>
    <n v="6.9"/>
  </r>
  <r>
    <x v="19"/>
    <x v="301"/>
    <x v="353"/>
    <n v="2413"/>
    <n v="1739"/>
    <n v="9.6999999999999993"/>
    <x v="276"/>
    <n v="30.4"/>
    <n v="0.2"/>
    <n v="32361"/>
    <x v="78"/>
    <n v="1350"/>
    <n v="5.2"/>
    <n v="0"/>
    <n v="14.1"/>
  </r>
  <r>
    <x v="19"/>
    <x v="85"/>
    <x v="354"/>
    <n v="105500"/>
    <n v="107922"/>
    <n v="10.8"/>
    <x v="277"/>
    <n v="11.7"/>
    <n v="0.3"/>
    <n v="65903"/>
    <x v="40"/>
    <n v="99712"/>
    <n v="5.5"/>
    <n v="0.2"/>
    <n v="7.7"/>
  </r>
  <r>
    <x v="19"/>
    <x v="302"/>
    <x v="355"/>
    <n v="20984"/>
    <n v="23845"/>
    <n v="7.1"/>
    <x v="79"/>
    <n v="49.3"/>
    <n v="0.3"/>
    <n v="33316"/>
    <x v="172"/>
    <n v="17461"/>
    <n v="4.4000000000000004"/>
    <n v="0"/>
    <n v="12.2"/>
  </r>
  <r>
    <x v="19"/>
    <x v="303"/>
    <x v="356"/>
    <n v="474967"/>
    <n v="501052"/>
    <n v="9.9"/>
    <x v="278"/>
    <n v="20.399999999999999"/>
    <n v="0.3"/>
    <n v="67309"/>
    <x v="37"/>
    <n v="499197"/>
    <n v="4.8"/>
    <n v="0.1"/>
    <n v="6.4"/>
  </r>
  <r>
    <x v="19"/>
    <x v="205"/>
    <x v="357"/>
    <n v="10316"/>
    <n v="10152"/>
    <n v="3.8"/>
    <x v="279"/>
    <n v="50"/>
    <n v="4.5"/>
    <n v="34254"/>
    <x v="61"/>
    <n v="6958"/>
    <n v="9.3000000000000007"/>
    <n v="0.7"/>
    <n v="10.7"/>
  </r>
  <r>
    <x v="19"/>
    <x v="24"/>
    <x v="358"/>
    <n v="5828"/>
    <n v="6840"/>
    <n v="4.7"/>
    <x v="280"/>
    <n v="48.9"/>
    <n v="0.2"/>
    <n v="34538"/>
    <x v="78"/>
    <n v="4410"/>
    <n v="6"/>
    <n v="0.2"/>
    <n v="15.5"/>
  </r>
  <r>
    <x v="19"/>
    <x v="304"/>
    <x v="359"/>
    <n v="26035"/>
    <n v="26205"/>
    <n v="3.5"/>
    <x v="281"/>
    <n v="1.1000000000000001"/>
    <n v="0.3"/>
    <n v="37656"/>
    <x v="9"/>
    <n v="23928"/>
    <n v="7.3"/>
    <n v="0.5"/>
    <n v="9.5"/>
  </r>
  <r>
    <x v="19"/>
    <x v="206"/>
    <x v="360"/>
    <n v="61106"/>
    <n v="63249"/>
    <n v="10.7"/>
    <x v="282"/>
    <n v="30.9"/>
    <n v="0.2"/>
    <n v="40390"/>
    <x v="187"/>
    <n v="50821"/>
    <n v="5.4"/>
    <n v="0.3"/>
    <n v="12.4"/>
  </r>
  <r>
    <x v="19"/>
    <x v="173"/>
    <x v="361"/>
    <n v="33990"/>
    <n v="34956"/>
    <n v="5.8"/>
    <x v="137"/>
    <n v="4.5"/>
    <n v="0.2"/>
    <n v="33232"/>
    <x v="188"/>
    <n v="26631"/>
    <n v="7.4"/>
    <n v="0.1"/>
    <n v="11.7"/>
  </r>
  <r>
    <x v="19"/>
    <x v="305"/>
    <x v="362"/>
    <n v="38776"/>
    <n v="42805"/>
    <n v="9.9"/>
    <x v="125"/>
    <n v="38.200000000000003"/>
    <n v="0.3"/>
    <n v="39847"/>
    <x v="89"/>
    <n v="34701"/>
    <n v="4.3"/>
    <n v="0.2"/>
    <n v="10.1"/>
  </r>
  <r>
    <x v="19"/>
    <x v="306"/>
    <x v="363"/>
    <n v="18706"/>
    <n v="19265"/>
    <n v="10.5"/>
    <x v="194"/>
    <n v="3.4"/>
    <n v="0.3"/>
    <n v="37796"/>
    <x v="91"/>
    <n v="15747"/>
    <n v="7.3"/>
    <n v="0"/>
    <n v="8.3000000000000007"/>
  </r>
  <r>
    <x v="19"/>
    <x v="307"/>
    <x v="364"/>
    <n v="8561"/>
    <n v="9043"/>
    <n v="4.7"/>
    <x v="283"/>
    <n v="1.2"/>
    <n v="0.4"/>
    <n v="37484"/>
    <x v="189"/>
    <n v="6992"/>
    <n v="8"/>
    <n v="0.1"/>
    <n v="11"/>
  </r>
  <r>
    <x v="20"/>
    <x v="127"/>
    <x v="365"/>
    <n v="1184"/>
    <n v="1157"/>
    <n v="1.1000000000000001"/>
    <x v="182"/>
    <n v="1.1000000000000001"/>
    <n v="2.7"/>
    <n v="52118"/>
    <x v="156"/>
    <n v="1279"/>
    <n v="19.8"/>
    <n v="0.4"/>
    <n v="1.2"/>
  </r>
  <r>
    <x v="20"/>
    <x v="308"/>
    <x v="366"/>
    <n v="5524"/>
    <n v="5573"/>
    <n v="1.6"/>
    <x v="178"/>
    <n v="0.9"/>
    <n v="0.9"/>
    <n v="53141"/>
    <x v="157"/>
    <n v="5889"/>
    <n v="12.2"/>
    <n v="0.4"/>
    <n v="2.4"/>
  </r>
  <r>
    <x v="20"/>
    <x v="309"/>
    <x v="367"/>
    <n v="3497"/>
    <n v="3297"/>
    <n v="2.2000000000000002"/>
    <x v="284"/>
    <n v="0"/>
    <n v="54.5"/>
    <n v="41296"/>
    <x v="190"/>
    <n v="2461"/>
    <n v="13"/>
    <n v="0.3"/>
    <n v="6.1"/>
  </r>
  <r>
    <x v="20"/>
    <x v="310"/>
    <x v="368"/>
    <n v="582"/>
    <n v="387"/>
    <n v="4.3"/>
    <x v="176"/>
    <n v="0.8"/>
    <n v="0.5"/>
    <n v="70469"/>
    <x v="191"/>
    <n v="564"/>
    <n v="12.4"/>
    <n v="0.5"/>
    <n v="1.4"/>
  </r>
  <r>
    <x v="20"/>
    <x v="311"/>
    <x v="369"/>
    <n v="3492"/>
    <n v="3142"/>
    <n v="1.8"/>
    <x v="207"/>
    <n v="0.9"/>
    <n v="2.5"/>
    <n v="56349"/>
    <x v="159"/>
    <n v="3369"/>
    <n v="15"/>
    <n v="0.6"/>
    <n v="2.6"/>
  </r>
  <r>
    <x v="21"/>
    <x v="312"/>
    <x v="370"/>
    <n v="45715"/>
    <n v="46982"/>
    <n v="2.2999999999999998"/>
    <x v="285"/>
    <n v="0.8"/>
    <n v="0.3"/>
    <n v="45310"/>
    <x v="117"/>
    <n v="42879"/>
    <n v="5.3"/>
    <n v="0.2"/>
    <n v="7"/>
  </r>
  <r>
    <x v="21"/>
    <x v="85"/>
    <x v="371"/>
    <n v="25523"/>
    <n v="27947"/>
    <n v="1.5"/>
    <x v="255"/>
    <n v="2.2999999999999998"/>
    <n v="0.3"/>
    <n v="67382"/>
    <x v="147"/>
    <n v="25357"/>
    <n v="7.6"/>
    <n v="0.4"/>
    <n v="4.2"/>
  </r>
  <r>
    <x v="21"/>
    <x v="313"/>
    <x v="372"/>
    <n v="13984"/>
    <n v="14592"/>
    <n v="2.8"/>
    <x v="217"/>
    <n v="0.9"/>
    <n v="0.2"/>
    <n v="48060"/>
    <x v="75"/>
    <n v="13163"/>
    <n v="6.1"/>
    <n v="0.3"/>
    <n v="7.5"/>
  </r>
  <r>
    <x v="21"/>
    <x v="314"/>
    <x v="373"/>
    <n v="6643"/>
    <n v="6591"/>
    <n v="0.2"/>
    <x v="183"/>
    <n v="0.4"/>
    <n v="0"/>
    <n v="40680"/>
    <x v="58"/>
    <n v="5060"/>
    <n v="5.8"/>
    <n v="0"/>
    <n v="12"/>
  </r>
  <r>
    <x v="21"/>
    <x v="205"/>
    <x v="374"/>
    <n v="110375"/>
    <n v="109541"/>
    <n v="2.4"/>
    <x v="286"/>
    <n v="3.3"/>
    <n v="0.1"/>
    <n v="74379"/>
    <x v="192"/>
    <n v="105433"/>
    <n v="5.2"/>
    <n v="0.1"/>
    <n v="6.1"/>
  </r>
  <r>
    <x v="21"/>
    <x v="24"/>
    <x v="375"/>
    <n v="30112"/>
    <n v="31239"/>
    <n v="1"/>
    <x v="208"/>
    <n v="1.1000000000000001"/>
    <n v="0.2"/>
    <n v="43509"/>
    <x v="85"/>
    <n v="26082"/>
    <n v="4.8"/>
    <n v="0.1"/>
    <n v="6.8"/>
  </r>
  <r>
    <x v="21"/>
    <x v="206"/>
    <x v="376"/>
    <n v="57126"/>
    <n v="58245"/>
    <n v="1.7"/>
    <x v="287"/>
    <n v="1.6"/>
    <n v="0.2"/>
    <n v="50383"/>
    <x v="193"/>
    <n v="54503"/>
    <n v="8.1"/>
    <n v="0.3"/>
    <n v="4.8"/>
  </r>
  <r>
    <x v="21"/>
    <x v="315"/>
    <x v="377"/>
    <n v="18604"/>
    <n v="18782"/>
    <n v="4"/>
    <x v="219"/>
    <n v="1.1000000000000001"/>
    <n v="0.2"/>
    <n v="42492"/>
    <x v="121"/>
    <n v="17119"/>
    <n v="5.2"/>
    <n v="0.2"/>
    <n v="7.1"/>
  </r>
  <r>
    <x v="21"/>
    <x v="316"/>
    <x v="378"/>
    <n v="63329"/>
    <n v="65556"/>
    <n v="5.0999999999999996"/>
    <x v="288"/>
    <n v="2.6"/>
    <n v="0.1"/>
    <n v="53577"/>
    <x v="194"/>
    <n v="65406"/>
    <n v="4.5"/>
    <n v="0.1"/>
    <n v="7.2"/>
  </r>
  <r>
    <x v="21"/>
    <x v="317"/>
    <x v="379"/>
    <n v="11073"/>
    <n v="11394"/>
    <n v="2.5"/>
    <x v="229"/>
    <n v="0.2"/>
    <n v="0"/>
    <n v="47555"/>
    <x v="47"/>
    <n v="11017"/>
    <n v="4.4000000000000004"/>
    <n v="0"/>
    <n v="6.6"/>
  </r>
  <r>
    <x v="22"/>
    <x v="318"/>
    <x v="380"/>
    <n v="11098"/>
    <n v="11138"/>
    <n v="6.1"/>
    <x v="289"/>
    <n v="0.3"/>
    <n v="38.5"/>
    <n v="33404"/>
    <x v="195"/>
    <n v="8336"/>
    <n v="7.3"/>
    <n v="0.4"/>
    <n v="7.9"/>
  </r>
  <r>
    <x v="22"/>
    <x v="319"/>
    <x v="381"/>
    <n v="3454"/>
    <n v="2301"/>
    <n v="5"/>
    <x v="152"/>
    <n v="1.9"/>
    <n v="1.2"/>
    <n v="50156"/>
    <x v="0"/>
    <n v="2176"/>
    <n v="15.6"/>
    <n v="0.4"/>
    <n v="4.9000000000000004"/>
  </r>
  <r>
    <x v="22"/>
    <x v="320"/>
    <x v="382"/>
    <n v="7307"/>
    <n v="6599"/>
    <n v="3.4"/>
    <x v="290"/>
    <n v="3.9"/>
    <n v="12.2"/>
    <n v="36661"/>
    <x v="20"/>
    <n v="4695"/>
    <n v="8.3000000000000007"/>
    <n v="0.4"/>
    <n v="8.6999999999999993"/>
  </r>
  <r>
    <x v="22"/>
    <x v="321"/>
    <x v="383"/>
    <n v="2733"/>
    <n v="2797"/>
    <n v="21.7"/>
    <x v="92"/>
    <n v="0.6"/>
    <n v="0.5"/>
    <n v="52090"/>
    <x v="43"/>
    <n v="2555"/>
    <n v="9.3000000000000007"/>
    <n v="0.2"/>
    <n v="3"/>
  </r>
  <r>
    <x v="22"/>
    <x v="322"/>
    <x v="384"/>
    <n v="12515"/>
    <n v="10785"/>
    <n v="13.5"/>
    <x v="51"/>
    <n v="3.4"/>
    <n v="1"/>
    <n v="48601"/>
    <x v="110"/>
    <n v="9611"/>
    <n v="9.1999999999999993"/>
    <n v="0.4"/>
    <n v="2.9"/>
  </r>
  <r>
    <x v="22"/>
    <x v="323"/>
    <x v="385"/>
    <n v="5239"/>
    <n v="4571"/>
    <n v="9.1"/>
    <x v="291"/>
    <n v="5.6"/>
    <n v="4.9000000000000004"/>
    <n v="41972"/>
    <x v="11"/>
    <n v="3270"/>
    <n v="10.8"/>
    <n v="1.1000000000000001"/>
    <n v="3"/>
  </r>
  <r>
    <x v="22"/>
    <x v="324"/>
    <x v="386"/>
    <n v="21412"/>
    <n v="22591"/>
    <n v="5.4"/>
    <x v="107"/>
    <n v="1.9"/>
    <n v="14.4"/>
    <n v="38847"/>
    <x v="143"/>
    <n v="18472"/>
    <n v="6.1"/>
    <n v="0.1"/>
    <n v="8.1"/>
  </r>
  <r>
    <x v="22"/>
    <x v="325"/>
    <x v="387"/>
    <n v="15339"/>
    <n v="14156"/>
    <n v="11.2"/>
    <x v="292"/>
    <n v="2.7"/>
    <n v="21.8"/>
    <n v="40674"/>
    <x v="132"/>
    <n v="11208"/>
    <n v="7.7"/>
    <n v="0.1"/>
    <n v="9.5"/>
  </r>
  <r>
    <x v="22"/>
    <x v="326"/>
    <x v="388"/>
    <n v="62570"/>
    <n v="63623"/>
    <n v="7.8"/>
    <x v="116"/>
    <n v="2.2999999999999998"/>
    <n v="3.9"/>
    <n v="64505"/>
    <x v="196"/>
    <n v="63025"/>
    <n v="5.9"/>
    <n v="0.1"/>
    <n v="4.5"/>
  </r>
  <r>
    <x v="22"/>
    <x v="327"/>
    <x v="389"/>
    <n v="23465"/>
    <n v="24977"/>
    <n v="6.4"/>
    <x v="83"/>
    <n v="6.9"/>
    <n v="8"/>
    <n v="44531"/>
    <x v="197"/>
    <n v="20820"/>
    <n v="5.6"/>
    <n v="0.2"/>
    <n v="6.1"/>
  </r>
  <r>
    <x v="22"/>
    <x v="328"/>
    <x v="390"/>
    <n v="23764"/>
    <n v="24333"/>
    <n v="6.6"/>
    <x v="162"/>
    <n v="1.2"/>
    <n v="32.1"/>
    <n v="38694"/>
    <x v="10"/>
    <n v="19314"/>
    <n v="6.5"/>
    <n v="0.2"/>
    <n v="7.9"/>
  </r>
  <r>
    <x v="22"/>
    <x v="329"/>
    <x v="391"/>
    <n v="7324"/>
    <n v="7796"/>
    <n v="3.6"/>
    <x v="239"/>
    <n v="11.4"/>
    <n v="12"/>
    <n v="30617"/>
    <x v="198"/>
    <n v="5308"/>
    <n v="7.8"/>
    <n v="0.1"/>
    <n v="8.9"/>
  </r>
  <r>
    <x v="22"/>
    <x v="330"/>
    <x v="365"/>
    <n v="1164"/>
    <n v="1177"/>
    <n v="20.9"/>
    <x v="102"/>
    <n v="0.2"/>
    <n v="0.9"/>
    <n v="46680"/>
    <x v="51"/>
    <n v="1131"/>
    <n v="13"/>
    <n v="0.4"/>
    <n v="2.2000000000000002"/>
  </r>
  <r>
    <x v="22"/>
    <x v="331"/>
    <x v="392"/>
    <n v="134102"/>
    <n v="134512"/>
    <n v="7.8"/>
    <x v="96"/>
    <n v="4.5"/>
    <n v="3.7"/>
    <n v="56452"/>
    <x v="29"/>
    <n v="133949"/>
    <n v="4.9000000000000004"/>
    <n v="0.1"/>
    <n v="4.9000000000000004"/>
  </r>
  <r>
    <x v="23"/>
    <x v="332"/>
    <x v="393"/>
    <n v="5630"/>
    <n v="5407"/>
    <n v="8.1999999999999993"/>
    <x v="216"/>
    <n v="2.2999999999999998"/>
    <n v="0.7"/>
    <n v="48448"/>
    <x v="134"/>
    <n v="4468"/>
    <n v="9"/>
    <n v="0.1"/>
    <n v="7.9"/>
  </r>
  <r>
    <x v="23"/>
    <x v="333"/>
    <x v="394"/>
    <n v="62256"/>
    <n v="64526"/>
    <n v="18.8"/>
    <x v="293"/>
    <n v="2.6"/>
    <n v="0.4"/>
    <n v="60972"/>
    <x v="168"/>
    <n v="65270"/>
    <n v="7.1"/>
    <n v="0.1"/>
    <n v="3.9"/>
  </r>
  <r>
    <x v="23"/>
    <x v="334"/>
    <x v="395"/>
    <n v="1853"/>
    <n v="1745"/>
    <n v="67"/>
    <x v="294"/>
    <n v="1.7"/>
    <n v="0"/>
    <n v="52181"/>
    <x v="199"/>
    <n v="1778"/>
    <n v="11.1"/>
    <n v="0.2"/>
    <n v="2.2000000000000002"/>
  </r>
  <r>
    <x v="23"/>
    <x v="335"/>
    <x v="396"/>
    <n v="1654"/>
    <n v="1702"/>
    <n v="20.100000000000001"/>
    <x v="295"/>
    <n v="0.2"/>
    <n v="0"/>
    <n v="36523"/>
    <x v="127"/>
    <n v="996"/>
    <n v="17.7"/>
    <n v="0"/>
    <n v="12"/>
  </r>
  <r>
    <x v="23"/>
    <x v="336"/>
    <x v="397"/>
    <n v="6100"/>
    <n v="6467"/>
    <n v="7.2"/>
    <x v="223"/>
    <n v="17.600000000000001"/>
    <n v="0.4"/>
    <n v="31563"/>
    <x v="129"/>
    <n v="4697"/>
    <n v="13.8"/>
    <n v="0.4"/>
    <n v="7.2"/>
  </r>
  <r>
    <x v="23"/>
    <x v="337"/>
    <x v="398"/>
    <n v="8004"/>
    <n v="6175"/>
    <n v="74.599999999999994"/>
    <x v="296"/>
    <n v="3.5"/>
    <n v="0.3"/>
    <n v="43540"/>
    <x v="24"/>
    <n v="4768"/>
    <n v="3.9"/>
    <n v="0"/>
    <n v="6.7"/>
  </r>
  <r>
    <x v="23"/>
    <x v="338"/>
    <x v="399"/>
    <n v="128182"/>
    <n v="135069"/>
    <n v="95.3"/>
    <x v="297"/>
    <n v="0.3"/>
    <n v="0.1"/>
    <n v="38862"/>
    <x v="200"/>
    <n v="98996"/>
    <n v="5.8"/>
    <n v="0.2"/>
    <n v="6"/>
  </r>
  <r>
    <x v="23"/>
    <x v="339"/>
    <x v="400"/>
    <n v="20305"/>
    <n v="20959"/>
    <n v="39.200000000000003"/>
    <x v="298"/>
    <n v="14.2"/>
    <n v="0"/>
    <n v="45176"/>
    <x v="64"/>
    <n v="18584"/>
    <n v="8.6"/>
    <n v="0.2"/>
    <n v="6.6"/>
  </r>
  <r>
    <x v="23"/>
    <x v="171"/>
    <x v="401"/>
    <n v="2842"/>
    <n v="2776"/>
    <n v="26.4"/>
    <x v="244"/>
    <n v="2.2000000000000002"/>
    <n v="0.2"/>
    <n v="52221"/>
    <x v="167"/>
    <n v="2688"/>
    <n v="12.1"/>
    <n v="0.2"/>
    <n v="3.9"/>
  </r>
  <r>
    <x v="23"/>
    <x v="340"/>
    <x v="402"/>
    <n v="68245"/>
    <n v="63712"/>
    <n v="17.899999999999999"/>
    <x v="299"/>
    <n v="10"/>
    <n v="0.5"/>
    <n v="45543"/>
    <x v="64"/>
    <n v="55053"/>
    <n v="6"/>
    <n v="0.2"/>
    <n v="6.1"/>
  </r>
  <r>
    <x v="23"/>
    <x v="341"/>
    <x v="403"/>
    <n v="6556"/>
    <n v="6602"/>
    <n v="28"/>
    <x v="168"/>
    <n v="8.9"/>
    <n v="0.2"/>
    <n v="41630"/>
    <x v="92"/>
    <n v="5977"/>
    <n v="4.4000000000000004"/>
    <n v="0.1"/>
    <n v="7.5"/>
  </r>
  <r>
    <x v="23"/>
    <x v="342"/>
    <x v="404"/>
    <n v="11947"/>
    <n v="10055"/>
    <n v="87.5"/>
    <x v="300"/>
    <n v="1.6"/>
    <n v="0"/>
    <n v="26495"/>
    <x v="201"/>
    <n v="5365"/>
    <n v="9.1"/>
    <n v="0.1"/>
    <n v="11.5"/>
  </r>
  <r>
    <x v="23"/>
    <x v="209"/>
    <x v="405"/>
    <n v="232740"/>
    <n v="240852"/>
    <n v="23.8"/>
    <x v="301"/>
    <n v="6.2"/>
    <n v="0.2"/>
    <n v="73750"/>
    <x v="107"/>
    <n v="233418"/>
    <n v="6"/>
    <n v="0.1"/>
    <n v="6"/>
  </r>
  <r>
    <x v="23"/>
    <x v="305"/>
    <x v="406"/>
    <n v="22823"/>
    <n v="22686"/>
    <n v="38.799999999999997"/>
    <x v="8"/>
    <n v="1.5"/>
    <n v="0.2"/>
    <n v="68100"/>
    <x v="112"/>
    <n v="20521"/>
    <n v="7.6"/>
    <n v="0.1"/>
    <n v="5.8"/>
  </r>
  <r>
    <x v="23"/>
    <x v="343"/>
    <x v="407"/>
    <n v="3808"/>
    <n v="3768"/>
    <n v="56.9"/>
    <x v="302"/>
    <n v="2.6"/>
    <n v="0"/>
    <n v="55756"/>
    <x v="95"/>
    <n v="3271"/>
    <n v="5.5"/>
    <n v="0.1"/>
    <n v="2.5"/>
  </r>
  <r>
    <x v="23"/>
    <x v="344"/>
    <x v="408"/>
    <n v="30667"/>
    <n v="30576"/>
    <n v="18.2"/>
    <x v="63"/>
    <n v="1.2"/>
    <n v="0.7"/>
    <n v="56897"/>
    <x v="90"/>
    <n v="27154"/>
    <n v="8.1"/>
    <n v="0.1"/>
    <n v="7.5"/>
  </r>
  <r>
    <x v="23"/>
    <x v="316"/>
    <x v="409"/>
    <n v="21159"/>
    <n v="21553"/>
    <n v="9.4"/>
    <x v="303"/>
    <n v="4.8"/>
    <n v="0.6"/>
    <n v="45686"/>
    <x v="119"/>
    <n v="15868"/>
    <n v="9"/>
    <n v="0.4"/>
    <n v="8.9"/>
  </r>
  <r>
    <x v="23"/>
    <x v="345"/>
    <x v="410"/>
    <n v="4122"/>
    <n v="4091"/>
    <n v="62"/>
    <x v="304"/>
    <n v="0.7"/>
    <n v="0.1"/>
    <n v="56153"/>
    <x v="33"/>
    <n v="3546"/>
    <n v="9.3000000000000007"/>
    <n v="0.2"/>
    <n v="8.1"/>
  </r>
  <r>
    <x v="23"/>
    <x v="346"/>
    <x v="411"/>
    <n v="9158"/>
    <n v="9171"/>
    <n v="17.5"/>
    <x v="305"/>
    <n v="1.1000000000000001"/>
    <n v="0.6"/>
    <n v="44693"/>
    <x v="115"/>
    <n v="8288"/>
    <n v="10.8"/>
    <n v="0.4"/>
    <n v="5.6"/>
  </r>
  <r>
    <x v="23"/>
    <x v="347"/>
    <x v="412"/>
    <n v="7153"/>
    <n v="7155"/>
    <n v="93.6"/>
    <x v="306"/>
    <n v="0"/>
    <n v="0"/>
    <n v="32162"/>
    <x v="202"/>
    <n v="5184"/>
    <n v="8.6999999999999993"/>
    <n v="0"/>
    <n v="12.2"/>
  </r>
  <r>
    <x v="23"/>
    <x v="348"/>
    <x v="413"/>
    <n v="5978"/>
    <n v="6082"/>
    <n v="93"/>
    <x v="306"/>
    <n v="0.4"/>
    <n v="0.1"/>
    <n v="26672"/>
    <x v="203"/>
    <n v="4276"/>
    <n v="5.6"/>
    <n v="0.1"/>
    <n v="12.2"/>
  </r>
  <r>
    <x v="24"/>
    <x v="321"/>
    <x v="414"/>
    <n v="3318"/>
    <n v="3143"/>
    <n v="10.7"/>
    <x v="307"/>
    <n v="0.2"/>
    <n v="0.2"/>
    <n v="50282"/>
    <x v="73"/>
    <n v="2881"/>
    <n v="3.4"/>
    <n v="0.5"/>
    <n v="3.8"/>
  </r>
  <r>
    <x v="24"/>
    <x v="349"/>
    <x v="415"/>
    <n v="25709"/>
    <n v="25282"/>
    <n v="8.9"/>
    <x v="308"/>
    <n v="0.3"/>
    <n v="0.8"/>
    <n v="55038"/>
    <x v="165"/>
    <n v="21534"/>
    <n v="4.3"/>
    <n v="0.2"/>
    <n v="6.3"/>
  </r>
  <r>
    <x v="24"/>
    <x v="350"/>
    <x v="416"/>
    <n v="58573"/>
    <n v="58876"/>
    <n v="10.3"/>
    <x v="143"/>
    <n v="0.7"/>
    <n v="0.5"/>
    <n v="50497"/>
    <x v="145"/>
    <n v="54566"/>
    <n v="4.9000000000000004"/>
    <n v="0.2"/>
    <n v="5.5"/>
  </r>
  <r>
    <x v="24"/>
    <x v="351"/>
    <x v="417"/>
    <n v="10335"/>
    <n v="10592"/>
    <n v="13"/>
    <x v="309"/>
    <n v="0.7"/>
    <n v="0.5"/>
    <n v="46900"/>
    <x v="197"/>
    <n v="9197"/>
    <n v="4.2"/>
    <n v="0.4"/>
    <n v="7.4"/>
  </r>
  <r>
    <x v="24"/>
    <x v="352"/>
    <x v="418"/>
    <n v="422"/>
    <n v="354"/>
    <n v="2.2999999999999998"/>
    <x v="213"/>
    <n v="0"/>
    <n v="1"/>
    <n v="56750"/>
    <x v="28"/>
    <n v="222"/>
    <n v="8.1"/>
    <n v="0"/>
    <n v="4.3"/>
  </r>
  <r>
    <x v="24"/>
    <x v="353"/>
    <x v="419"/>
    <n v="162703"/>
    <n v="160671"/>
    <n v="9"/>
    <x v="141"/>
    <n v="1.1000000000000001"/>
    <n v="0.3"/>
    <n v="71112"/>
    <x v="204"/>
    <n v="147875"/>
    <n v="4.0999999999999996"/>
    <n v="0.1"/>
    <n v="4.2"/>
  </r>
  <r>
    <x v="24"/>
    <x v="354"/>
    <x v="420"/>
    <n v="10051"/>
    <n v="9766"/>
    <n v="7.6"/>
    <x v="310"/>
    <n v="0.2"/>
    <n v="4.3"/>
    <n v="61133"/>
    <x v="79"/>
    <n v="7875"/>
    <n v="4.3"/>
    <n v="0.2"/>
    <n v="5.2"/>
  </r>
  <r>
    <x v="24"/>
    <x v="355"/>
    <x v="421"/>
    <n v="5414"/>
    <n v="5314"/>
    <n v="6.2"/>
    <x v="311"/>
    <n v="0.2"/>
    <n v="0.1"/>
    <n v="49787"/>
    <x v="100"/>
    <n v="4188"/>
    <n v="5.7"/>
    <n v="0.2"/>
    <n v="5.7"/>
  </r>
  <r>
    <x v="24"/>
    <x v="356"/>
    <x v="422"/>
    <n v="2637"/>
    <n v="2432"/>
    <n v="5.6"/>
    <x v="140"/>
    <n v="0.6"/>
    <n v="0.5"/>
    <n v="42614"/>
    <x v="88"/>
    <n v="2000"/>
    <n v="8.9"/>
    <n v="0.3"/>
    <n v="8.6"/>
  </r>
  <r>
    <x v="24"/>
    <x v="357"/>
    <x v="423"/>
    <n v="4833"/>
    <n v="4555"/>
    <n v="10.1"/>
    <x v="1"/>
    <n v="0.3"/>
    <n v="3.6"/>
    <n v="41312"/>
    <x v="136"/>
    <n v="4741"/>
    <n v="9"/>
    <n v="0"/>
    <n v="7.1"/>
  </r>
  <r>
    <x v="24"/>
    <x v="358"/>
    <x v="424"/>
    <n v="23588"/>
    <n v="23551"/>
    <n v="8.1"/>
    <x v="257"/>
    <n v="0.6"/>
    <n v="2.2999999999999998"/>
    <n v="43855"/>
    <x v="15"/>
    <n v="19636"/>
    <n v="4.5"/>
    <n v="0"/>
    <n v="10.5"/>
  </r>
  <r>
    <x v="24"/>
    <x v="359"/>
    <x v="425"/>
    <n v="5404"/>
    <n v="4996"/>
    <n v="4.4000000000000004"/>
    <x v="70"/>
    <n v="0.1"/>
    <n v="0.9"/>
    <n v="54761"/>
    <x v="194"/>
    <n v="4422"/>
    <n v="4.4000000000000004"/>
    <n v="0"/>
    <n v="3.8"/>
  </r>
  <r>
    <x v="24"/>
    <x v="360"/>
    <x v="426"/>
    <n v="3502"/>
    <n v="3700"/>
    <n v="4.3"/>
    <x v="232"/>
    <n v="0.2"/>
    <n v="0.2"/>
    <n v="50194"/>
    <x v="149"/>
    <n v="3201"/>
    <n v="4.0999999999999996"/>
    <n v="1.9"/>
    <n v="7"/>
  </r>
  <r>
    <x v="24"/>
    <x v="361"/>
    <x v="427"/>
    <n v="6414"/>
    <n v="6168"/>
    <n v="12.6"/>
    <x v="81"/>
    <n v="0.4"/>
    <n v="0.8"/>
    <n v="51593"/>
    <x v="0"/>
    <n v="5499"/>
    <n v="9.1999999999999993"/>
    <n v="0.2"/>
    <n v="4.3"/>
  </r>
  <r>
    <x v="24"/>
    <x v="11"/>
    <x v="428"/>
    <n v="5238"/>
    <n v="5038"/>
    <n v="2.7"/>
    <x v="285"/>
    <n v="0.4"/>
    <n v="0"/>
    <n v="74314"/>
    <x v="48"/>
    <n v="4234"/>
    <n v="5.7"/>
    <n v="0"/>
    <n v="6"/>
  </r>
  <r>
    <x v="24"/>
    <x v="362"/>
    <x v="429"/>
    <n v="1023"/>
    <n v="842"/>
    <n v="5.4"/>
    <x v="311"/>
    <n v="0.2"/>
    <n v="0"/>
    <n v="35980"/>
    <x v="116"/>
    <n v="653"/>
    <n v="6"/>
    <n v="0.9"/>
    <n v="6.8"/>
  </r>
  <r>
    <x v="24"/>
    <x v="363"/>
    <x v="430"/>
    <n v="1093"/>
    <n v="1199"/>
    <n v="6.5"/>
    <x v="176"/>
    <n v="0.1"/>
    <n v="0"/>
    <n v="50781"/>
    <x v="42"/>
    <n v="731"/>
    <n v="7"/>
    <n v="0"/>
    <n v="6.2"/>
  </r>
  <r>
    <x v="24"/>
    <x v="364"/>
    <x v="431"/>
    <n v="541831"/>
    <n v="537127"/>
    <n v="17.600000000000001"/>
    <x v="312"/>
    <n v="1.5"/>
    <n v="0.6"/>
    <n v="62117"/>
    <x v="205"/>
    <n v="536170"/>
    <n v="4.5"/>
    <n v="0.1"/>
    <n v="5.8"/>
  </r>
  <r>
    <x v="24"/>
    <x v="135"/>
    <x v="432"/>
    <n v="7538"/>
    <n v="7614"/>
    <n v="5.0999999999999996"/>
    <x v="5"/>
    <n v="0.2"/>
    <n v="46.8"/>
    <n v="41484"/>
    <x v="94"/>
    <n v="5026"/>
    <n v="5.8"/>
    <n v="0.3"/>
    <n v="8.4"/>
  </r>
  <r>
    <x v="24"/>
    <x v="365"/>
    <x v="433"/>
    <n v="14845"/>
    <n v="13416"/>
    <n v="9.5"/>
    <x v="313"/>
    <n v="0.8"/>
    <n v="0.7"/>
    <n v="50323"/>
    <x v="11"/>
    <n v="10060"/>
    <n v="6.5"/>
    <n v="0.1"/>
    <n v="8.3000000000000007"/>
  </r>
  <r>
    <x v="24"/>
    <x v="82"/>
    <x v="434"/>
    <n v="10615"/>
    <n v="10256"/>
    <n v="4.8"/>
    <x v="210"/>
    <n v="0.4"/>
    <n v="1.4"/>
    <n v="46291"/>
    <x v="45"/>
    <n v="8449"/>
    <n v="5.6"/>
    <n v="1.5"/>
    <n v="5.9"/>
  </r>
  <r>
    <x v="24"/>
    <x v="138"/>
    <x v="435"/>
    <n v="19616"/>
    <n v="18905"/>
    <n v="11.6"/>
    <x v="141"/>
    <n v="0.5"/>
    <n v="0.2"/>
    <n v="91773"/>
    <x v="206"/>
    <n v="20741"/>
    <n v="6.6"/>
    <n v="0.1"/>
    <n v="3.2"/>
  </r>
  <r>
    <x v="24"/>
    <x v="366"/>
    <x v="436"/>
    <n v="30737"/>
    <n v="30156"/>
    <n v="11.8"/>
    <x v="303"/>
    <n v="0.6"/>
    <n v="1.1000000000000001"/>
    <n v="63552"/>
    <x v="28"/>
    <n v="26337"/>
    <n v="3.9"/>
    <n v="0.1"/>
    <n v="7.1"/>
  </r>
  <r>
    <x v="24"/>
    <x v="367"/>
    <x v="437"/>
    <n v="18262"/>
    <n v="17459"/>
    <n v="8"/>
    <x v="314"/>
    <n v="0.5"/>
    <n v="7"/>
    <n v="66815"/>
    <x v="207"/>
    <n v="15359"/>
    <n v="4.7"/>
    <n v="0.4"/>
    <n v="5.0999999999999996"/>
  </r>
  <r>
    <x v="24"/>
    <x v="368"/>
    <x v="438"/>
    <n v="277687"/>
    <n v="274270"/>
    <n v="11.1"/>
    <x v="309"/>
    <n v="0.6"/>
    <n v="0.4"/>
    <n v="62180"/>
    <x v="193"/>
    <n v="241085"/>
    <n v="4.4000000000000004"/>
    <n v="0.2"/>
    <n v="5.5"/>
  </r>
  <r>
    <x v="24"/>
    <x v="369"/>
    <x v="439"/>
    <n v="13421"/>
    <n v="13240"/>
    <n v="13.2"/>
    <x v="238"/>
    <n v="0.1"/>
    <n v="0.1"/>
    <n v="66486"/>
    <x v="35"/>
    <n v="12451"/>
    <n v="5.4"/>
    <n v="0.2"/>
    <n v="4.7"/>
  </r>
  <r>
    <x v="24"/>
    <x v="24"/>
    <x v="440"/>
    <n v="73265"/>
    <n v="74979"/>
    <n v="9.9"/>
    <x v="315"/>
    <n v="0.6"/>
    <n v="1"/>
    <n v="50774"/>
    <x v="77"/>
    <n v="57785"/>
    <n v="5.3"/>
    <n v="0.2"/>
    <n v="7.7"/>
  </r>
  <r>
    <x v="24"/>
    <x v="206"/>
    <x v="441"/>
    <n v="1407"/>
    <n v="1315"/>
    <n v="4.8"/>
    <x v="222"/>
    <n v="0.7"/>
    <n v="0.6"/>
    <n v="40645"/>
    <x v="208"/>
    <n v="1254"/>
    <n v="10.9"/>
    <n v="0"/>
    <n v="2.1"/>
  </r>
  <r>
    <x v="24"/>
    <x v="370"/>
    <x v="442"/>
    <n v="119748"/>
    <n v="118934"/>
    <n v="17.5"/>
    <x v="129"/>
    <n v="1.1000000000000001"/>
    <n v="0.6"/>
    <n v="56581"/>
    <x v="110"/>
    <n v="109474"/>
    <n v="3.9"/>
    <n v="0.1"/>
    <n v="6.3"/>
  </r>
  <r>
    <x v="25"/>
    <x v="371"/>
    <x v="443"/>
    <n v="18355"/>
    <n v="18588"/>
    <n v="2.1"/>
    <x v="219"/>
    <n v="0.8"/>
    <n v="0.3"/>
    <n v="59688"/>
    <x v="209"/>
    <n v="19530"/>
    <n v="12.2"/>
    <n v="0.2"/>
    <n v="5.8"/>
  </r>
  <r>
    <x v="25"/>
    <x v="372"/>
    <x v="444"/>
    <n v="17948"/>
    <n v="18641"/>
    <n v="1.7"/>
    <x v="316"/>
    <n v="0.5"/>
    <n v="0.2"/>
    <n v="49573"/>
    <x v="113"/>
    <n v="18014"/>
    <n v="12.4"/>
    <n v="0.1"/>
    <n v="5.7"/>
  </r>
  <r>
    <x v="25"/>
    <x v="373"/>
    <x v="445"/>
    <n v="15400"/>
    <n v="15612"/>
    <n v="1.4"/>
    <x v="285"/>
    <n v="0.6"/>
    <n v="0.5"/>
    <n v="45323"/>
    <x v="73"/>
    <n v="14773"/>
    <n v="10.8"/>
    <n v="0.8"/>
    <n v="7.2"/>
  </r>
  <r>
    <x v="25"/>
    <x v="374"/>
    <x v="446"/>
    <n v="77980"/>
    <n v="81731"/>
    <n v="2.1"/>
    <x v="317"/>
    <n v="2.2999999999999998"/>
    <n v="0.2"/>
    <n v="65350"/>
    <x v="83"/>
    <n v="89268"/>
    <n v="6"/>
    <n v="0.1"/>
    <n v="5"/>
  </r>
  <r>
    <x v="25"/>
    <x v="375"/>
    <x v="447"/>
    <n v="3111"/>
    <n v="3096"/>
    <n v="1.2"/>
    <x v="197"/>
    <n v="0.6"/>
    <n v="0.5"/>
    <n v="36599"/>
    <x v="77"/>
    <n v="2683"/>
    <n v="11.1"/>
    <n v="0.5"/>
    <n v="9.4"/>
  </r>
  <r>
    <x v="25"/>
    <x v="376"/>
    <x v="448"/>
    <n v="24000"/>
    <n v="24418"/>
    <n v="1.3"/>
    <x v="205"/>
    <n v="0.4"/>
    <n v="0.5"/>
    <n v="58199"/>
    <x v="147"/>
    <n v="25416"/>
    <n v="7.8"/>
    <n v="0.1"/>
    <n v="4.9000000000000004"/>
  </r>
  <r>
    <x v="25"/>
    <x v="377"/>
    <x v="449"/>
    <n v="3419"/>
    <n v="3533"/>
    <n v="1.7"/>
    <x v="88"/>
    <n v="0"/>
    <n v="0.9"/>
    <n v="62608"/>
    <x v="152"/>
    <n v="3697"/>
    <n v="9.8000000000000007"/>
    <n v="0.3"/>
    <n v="7.4"/>
  </r>
  <r>
    <x v="25"/>
    <x v="378"/>
    <x v="450"/>
    <n v="12439"/>
    <n v="12588"/>
    <n v="1.5"/>
    <x v="316"/>
    <n v="0.7"/>
    <n v="0.6"/>
    <n v="50939"/>
    <x v="47"/>
    <n v="13147"/>
    <n v="10.5"/>
    <n v="0.3"/>
    <n v="4.3"/>
  </r>
  <r>
    <x v="25"/>
    <x v="282"/>
    <x v="451"/>
    <n v="14349"/>
    <n v="14580"/>
    <n v="1.2"/>
    <x v="225"/>
    <n v="0.5"/>
    <n v="0.6"/>
    <n v="53869"/>
    <x v="205"/>
    <n v="15314"/>
    <n v="12.3"/>
    <n v="0.2"/>
    <n v="4.5"/>
  </r>
  <r>
    <x v="25"/>
    <x v="379"/>
    <x v="452"/>
    <n v="13611"/>
    <n v="13535"/>
    <n v="1.3"/>
    <x v="213"/>
    <n v="0.5"/>
    <n v="0.5"/>
    <n v="42831"/>
    <x v="199"/>
    <n v="12168"/>
    <n v="12"/>
    <n v="0.6"/>
    <n v="5.6"/>
  </r>
  <r>
    <x v="25"/>
    <x v="380"/>
    <x v="453"/>
    <n v="29688"/>
    <n v="30842"/>
    <n v="1.3"/>
    <x v="197"/>
    <n v="0.6"/>
    <n v="0.2"/>
    <n v="49372"/>
    <x v="73"/>
    <n v="30125"/>
    <n v="8.6999999999999993"/>
    <n v="0.3"/>
    <n v="6.6"/>
  </r>
  <r>
    <x v="25"/>
    <x v="24"/>
    <x v="454"/>
    <n v="29182"/>
    <n v="29950"/>
    <n v="1.9"/>
    <x v="181"/>
    <n v="0.9"/>
    <n v="0.3"/>
    <n v="58788"/>
    <x v="210"/>
    <n v="31774"/>
    <n v="9.1"/>
    <n v="0.3"/>
    <n v="4.8"/>
  </r>
  <r>
    <x v="25"/>
    <x v="148"/>
    <x v="455"/>
    <n v="21603"/>
    <n v="22255"/>
    <n v="2.1"/>
    <x v="178"/>
    <n v="0.9"/>
    <n v="0.2"/>
    <n v="51045"/>
    <x v="75"/>
    <n v="22336"/>
    <n v="13.2"/>
    <n v="0.1"/>
    <n v="6.8"/>
  </r>
  <r>
    <x v="25"/>
    <x v="381"/>
    <x v="456"/>
    <n v="27488"/>
    <n v="28662"/>
    <n v="1.4"/>
    <x v="236"/>
    <n v="0.7"/>
    <n v="0.2"/>
    <n v="52965"/>
    <x v="134"/>
    <n v="28487"/>
    <n v="10"/>
    <n v="0.2"/>
    <n v="5.0999999999999996"/>
  </r>
  <r>
    <x v="26"/>
    <x v="382"/>
    <x v="457"/>
    <n v="16117"/>
    <n v="16998"/>
    <n v="8.8000000000000007"/>
    <x v="184"/>
    <n v="28.6"/>
    <n v="0.4"/>
    <n v="39412"/>
    <x v="154"/>
    <n v="14296"/>
    <n v="7.7"/>
    <n v="0.5"/>
    <n v="6.8"/>
  </r>
  <r>
    <x v="26"/>
    <x v="383"/>
    <x v="458"/>
    <n v="49365"/>
    <n v="53743"/>
    <n v="5.7"/>
    <x v="159"/>
    <n v="9.3000000000000007"/>
    <n v="0.2"/>
    <n v="68449"/>
    <x v="40"/>
    <n v="48206"/>
    <n v="8"/>
    <n v="0.1"/>
    <n v="3.8"/>
  </r>
  <r>
    <x v="26"/>
    <x v="384"/>
    <x v="459"/>
    <n v="7888"/>
    <n v="8178"/>
    <n v="1.4"/>
    <x v="232"/>
    <n v="5.3"/>
    <n v="0"/>
    <n v="45007"/>
    <x v="53"/>
    <n v="6539"/>
    <n v="6.3"/>
    <n v="0.1"/>
    <n v="5.0999999999999996"/>
  </r>
  <r>
    <x v="26"/>
    <x v="385"/>
    <x v="460"/>
    <n v="6492"/>
    <n v="6285"/>
    <n v="1"/>
    <x v="155"/>
    <n v="24.3"/>
    <n v="0.4"/>
    <n v="56850"/>
    <x v="151"/>
    <n v="5686"/>
    <n v="7.9"/>
    <n v="0"/>
    <n v="5"/>
  </r>
  <r>
    <x v="26"/>
    <x v="386"/>
    <x v="461"/>
    <n v="15475"/>
    <n v="16673"/>
    <n v="2.1"/>
    <x v="318"/>
    <n v="18.399999999999999"/>
    <n v="0.3"/>
    <n v="47558"/>
    <x v="110"/>
    <n v="14663"/>
    <n v="5.9"/>
    <n v="0.2"/>
    <n v="6.6"/>
  </r>
  <r>
    <x v="26"/>
    <x v="387"/>
    <x v="462"/>
    <n v="7377"/>
    <n v="7831"/>
    <n v="1.2"/>
    <x v="51"/>
    <n v="20.3"/>
    <n v="0.2"/>
    <n v="48823"/>
    <x v="131"/>
    <n v="6532"/>
    <n v="3.2"/>
    <n v="0.2"/>
    <n v="6.6"/>
  </r>
  <r>
    <x v="26"/>
    <x v="388"/>
    <x v="463"/>
    <n v="112006"/>
    <n v="111939"/>
    <n v="15.5"/>
    <x v="319"/>
    <n v="8.3000000000000007"/>
    <n v="0.3"/>
    <n v="105763"/>
    <x v="43"/>
    <n v="141305"/>
    <n v="4.3"/>
    <n v="0.1"/>
    <n v="3.7"/>
  </r>
  <r>
    <x v="26"/>
    <x v="389"/>
    <x v="464"/>
    <n v="37440"/>
    <n v="36613"/>
    <n v="2.4"/>
    <x v="6"/>
    <n v="4"/>
    <n v="0.2"/>
    <n v="54558"/>
    <x v="165"/>
    <n v="34285"/>
    <n v="5.8"/>
    <n v="0.2"/>
    <n v="4.7"/>
  </r>
  <r>
    <x v="26"/>
    <x v="390"/>
    <x v="465"/>
    <n v="2233"/>
    <n v="2350"/>
    <n v="3.5"/>
    <x v="255"/>
    <n v="3.4"/>
    <n v="0"/>
    <n v="43646"/>
    <x v="204"/>
    <n v="2310"/>
    <n v="5.4"/>
    <n v="0"/>
    <n v="6"/>
  </r>
  <r>
    <x v="26"/>
    <x v="391"/>
    <x v="466"/>
    <n v="37567"/>
    <n v="38896"/>
    <n v="1.9"/>
    <x v="164"/>
    <n v="7.1"/>
    <n v="0.1"/>
    <n v="56316"/>
    <x v="133"/>
    <n v="35756"/>
    <n v="5.5"/>
    <n v="0.2"/>
    <n v="5.8"/>
  </r>
  <r>
    <x v="26"/>
    <x v="392"/>
    <x v="467"/>
    <n v="3719"/>
    <n v="2943"/>
    <n v="1.3"/>
    <x v="320"/>
    <n v="5"/>
    <n v="0"/>
    <n v="45294"/>
    <x v="141"/>
    <n v="2504"/>
    <n v="4.3"/>
    <n v="0"/>
    <n v="8.6999999999999993"/>
  </r>
  <r>
    <x v="26"/>
    <x v="393"/>
    <x v="14"/>
    <n v="16419"/>
    <n v="16736"/>
    <n v="1.4"/>
    <x v="311"/>
    <n v="3.4"/>
    <n v="0.3"/>
    <n v="60454"/>
    <x v="26"/>
    <n v="16257"/>
    <n v="4.5999999999999996"/>
    <n v="0.1"/>
    <n v="4.5999999999999996"/>
  </r>
  <r>
    <x v="26"/>
    <x v="394"/>
    <x v="468"/>
    <n v="8882"/>
    <n v="8048"/>
    <n v="1.9"/>
    <x v="321"/>
    <n v="55.7"/>
    <n v="0.3"/>
    <n v="36919"/>
    <x v="155"/>
    <n v="6601"/>
    <n v="8.1999999999999993"/>
    <n v="0.1"/>
    <n v="10.5"/>
  </r>
  <r>
    <x v="26"/>
    <x v="395"/>
    <x v="469"/>
    <n v="16904"/>
    <n v="18602"/>
    <n v="1.9"/>
    <x v="61"/>
    <n v="36.700000000000003"/>
    <n v="0.1"/>
    <n v="35240"/>
    <x v="179"/>
    <n v="14234"/>
    <n v="7.3"/>
    <n v="0.3"/>
    <n v="7.5"/>
  </r>
  <r>
    <x v="26"/>
    <x v="396"/>
    <x v="470"/>
    <n v="49687"/>
    <n v="51653"/>
    <n v="2.5"/>
    <x v="32"/>
    <n v="9.1999999999999993"/>
    <n v="0.1"/>
    <n v="78645"/>
    <x v="158"/>
    <n v="52677"/>
    <n v="4.5"/>
    <n v="0"/>
    <n v="4.4000000000000004"/>
  </r>
  <r>
    <x v="26"/>
    <x v="397"/>
    <x v="471"/>
    <n v="150466"/>
    <n v="168398"/>
    <n v="5.3"/>
    <x v="322"/>
    <n v="29.2"/>
    <n v="0.3"/>
    <n v="61934"/>
    <x v="112"/>
    <n v="164877"/>
    <n v="3.9"/>
    <n v="0.1"/>
    <n v="6.7"/>
  </r>
  <r>
    <x v="26"/>
    <x v="398"/>
    <x v="472"/>
    <n v="25278"/>
    <n v="27302"/>
    <n v="5.2"/>
    <x v="323"/>
    <n v="22.1"/>
    <n v="0"/>
    <n v="35293"/>
    <x v="143"/>
    <n v="21466"/>
    <n v="4.3"/>
    <n v="0.1"/>
    <n v="10"/>
  </r>
  <r>
    <x v="26"/>
    <x v="399"/>
    <x v="473"/>
    <n v="1003"/>
    <n v="1241"/>
    <n v="0"/>
    <x v="324"/>
    <n v="0"/>
    <n v="0.4"/>
    <n v="43914"/>
    <x v="76"/>
    <n v="1006"/>
    <n v="16.899999999999999"/>
    <n v="0"/>
    <n v="1.1000000000000001"/>
  </r>
  <r>
    <x v="26"/>
    <x v="400"/>
    <x v="474"/>
    <n v="17503"/>
    <n v="18237"/>
    <n v="2.5"/>
    <x v="325"/>
    <n v="22.8"/>
    <n v="0.1"/>
    <n v="65741"/>
    <x v="90"/>
    <n v="17246"/>
    <n v="5.5"/>
    <n v="0.2"/>
    <n v="8.3000000000000007"/>
  </r>
  <r>
    <x v="26"/>
    <x v="401"/>
    <x v="475"/>
    <n v="34241"/>
    <n v="36432"/>
    <n v="5.2"/>
    <x v="326"/>
    <n v="13.4"/>
    <n v="0.3"/>
    <n v="75710"/>
    <x v="31"/>
    <n v="31685"/>
    <n v="5"/>
    <n v="0.2"/>
    <n v="5.0999999999999996"/>
  </r>
  <r>
    <x v="26"/>
    <x v="402"/>
    <x v="476"/>
    <n v="3666"/>
    <n v="3440"/>
    <n v="3.3"/>
    <x v="327"/>
    <n v="26.5"/>
    <n v="0.8"/>
    <n v="48292"/>
    <x v="1"/>
    <n v="3335"/>
    <n v="7.3"/>
    <n v="0"/>
    <n v="5.5"/>
  </r>
  <r>
    <x v="26"/>
    <x v="403"/>
    <x v="477"/>
    <n v="12506"/>
    <n v="12427"/>
    <n v="4.2"/>
    <x v="328"/>
    <n v="17.5"/>
    <n v="0.1"/>
    <n v="81688"/>
    <x v="211"/>
    <n v="12096"/>
    <n v="3.7"/>
    <n v="0.1"/>
    <n v="7.4"/>
  </r>
  <r>
    <x v="26"/>
    <x v="404"/>
    <x v="478"/>
    <n v="7860"/>
    <n v="8237"/>
    <n v="0.8"/>
    <x v="150"/>
    <n v="19.3"/>
    <n v="1.1000000000000001"/>
    <n v="62031"/>
    <x v="47"/>
    <n v="7972"/>
    <n v="6"/>
    <n v="0.2"/>
    <n v="5.4"/>
  </r>
  <r>
    <x v="26"/>
    <x v="405"/>
    <x v="479"/>
    <n v="5240"/>
    <n v="5889"/>
    <n v="1.6"/>
    <x v="21"/>
    <n v="28"/>
    <n v="0"/>
    <n v="50374"/>
    <x v="37"/>
    <n v="4690"/>
    <n v="9.6999999999999993"/>
    <n v="0.2"/>
    <n v="7.9"/>
  </r>
  <r>
    <x v="26"/>
    <x v="406"/>
    <x v="480"/>
    <n v="13223"/>
    <n v="11983"/>
    <n v="1.8"/>
    <x v="283"/>
    <n v="3.7"/>
    <n v="0.2"/>
    <n v="31086"/>
    <x v="212"/>
    <n v="7942"/>
    <n v="5.3"/>
    <n v="0.5"/>
    <n v="12"/>
  </r>
  <r>
    <x v="26"/>
    <x v="407"/>
    <x v="481"/>
    <n v="173986"/>
    <n v="177143"/>
    <n v="13.2"/>
    <x v="84"/>
    <n v="7.2"/>
    <n v="0.2"/>
    <n v="123453"/>
    <x v="213"/>
    <n v="186474"/>
    <n v="4.5"/>
    <n v="0.1"/>
    <n v="4"/>
  </r>
  <r>
    <x v="26"/>
    <x v="408"/>
    <x v="482"/>
    <n v="16752"/>
    <n v="17234"/>
    <n v="2.5"/>
    <x v="152"/>
    <n v="16.7"/>
    <n v="0.4"/>
    <n v="57829"/>
    <x v="35"/>
    <n v="16077"/>
    <n v="8.1"/>
    <n v="0.3"/>
    <n v="8.1"/>
  </r>
  <r>
    <x v="26"/>
    <x v="409"/>
    <x v="483"/>
    <n v="6588"/>
    <n v="5970"/>
    <n v="4"/>
    <x v="329"/>
    <n v="33.799999999999997"/>
    <n v="0.1"/>
    <n v="39506"/>
    <x v="101"/>
    <n v="4523"/>
    <n v="6.4"/>
    <n v="0.3"/>
    <n v="7.3"/>
  </r>
  <r>
    <x v="26"/>
    <x v="4"/>
    <x v="484"/>
    <n v="6363"/>
    <n v="6784"/>
    <n v="2.1"/>
    <x v="330"/>
    <n v="8.3000000000000007"/>
    <n v="0"/>
    <n v="47736"/>
    <x v="205"/>
    <n v="5965"/>
    <n v="13.7"/>
    <n v="0"/>
    <n v="6.6"/>
  </r>
  <r>
    <x v="26"/>
    <x v="410"/>
    <x v="485"/>
    <n v="4103"/>
    <n v="4777"/>
    <n v="1.4"/>
    <x v="331"/>
    <n v="10.3"/>
    <n v="0.2"/>
    <n v="63845"/>
    <x v="108"/>
    <n v="3901"/>
    <n v="8.1999999999999993"/>
    <n v="0"/>
    <n v="3.3"/>
  </r>
  <r>
    <x v="26"/>
    <x v="411"/>
    <x v="486"/>
    <n v="15232"/>
    <n v="16323"/>
    <n v="2.6"/>
    <x v="332"/>
    <n v="35.1"/>
    <n v="0.1"/>
    <n v="37356"/>
    <x v="54"/>
    <n v="12460"/>
    <n v="7.9"/>
    <n v="0.2"/>
    <n v="6.9"/>
  </r>
  <r>
    <x v="26"/>
    <x v="144"/>
    <x v="487"/>
    <n v="5302"/>
    <n v="5415"/>
    <n v="2"/>
    <x v="333"/>
    <n v="19.3"/>
    <n v="0.1"/>
    <n v="54654"/>
    <x v="165"/>
    <n v="4404"/>
    <n v="8.8000000000000007"/>
    <n v="0"/>
    <n v="6.3"/>
  </r>
  <r>
    <x v="26"/>
    <x v="10"/>
    <x v="488"/>
    <n v="49981"/>
    <n v="46486"/>
    <n v="3"/>
    <x v="201"/>
    <n v="4.0999999999999996"/>
    <n v="0.2"/>
    <n v="46663"/>
    <x v="66"/>
    <n v="45648"/>
    <n v="3.8"/>
    <n v="0"/>
    <n v="5.6"/>
  </r>
  <r>
    <x v="26"/>
    <x v="412"/>
    <x v="489"/>
    <n v="7210"/>
    <n v="7648"/>
    <n v="3.5"/>
    <x v="38"/>
    <n v="13.4"/>
    <n v="0.2"/>
    <n v="47118"/>
    <x v="119"/>
    <n v="6694"/>
    <n v="14.2"/>
    <n v="0.6"/>
    <n v="5.7"/>
  </r>
  <r>
    <x v="26"/>
    <x v="413"/>
    <x v="490"/>
    <n v="10045"/>
    <n v="9515"/>
    <n v="2.4"/>
    <x v="334"/>
    <n v="12.2"/>
    <n v="0.8"/>
    <n v="73041"/>
    <x v="108"/>
    <n v="9896"/>
    <n v="6.7"/>
    <n v="0.7"/>
    <n v="6.1"/>
  </r>
  <r>
    <x v="26"/>
    <x v="280"/>
    <x v="491"/>
    <n v="5917"/>
    <n v="6267"/>
    <n v="8"/>
    <x v="77"/>
    <n v="36.4"/>
    <n v="0.1"/>
    <n v="35055"/>
    <x v="19"/>
    <n v="4830"/>
    <n v="10.199999999999999"/>
    <n v="0.1"/>
    <n v="9.5"/>
  </r>
  <r>
    <x v="26"/>
    <x v="414"/>
    <x v="492"/>
    <n v="5937"/>
    <n v="6367"/>
    <n v="0.5"/>
    <x v="52"/>
    <n v="28.6"/>
    <n v="0.5"/>
    <n v="51885"/>
    <x v="134"/>
    <n v="5021"/>
    <n v="11.7"/>
    <n v="0"/>
    <n v="8.6999999999999993"/>
  </r>
  <r>
    <x v="26"/>
    <x v="415"/>
    <x v="493"/>
    <n v="8320"/>
    <n v="7391"/>
    <n v="3.9"/>
    <x v="335"/>
    <n v="38.5"/>
    <n v="0.3"/>
    <n v="36284"/>
    <x v="61"/>
    <n v="5644"/>
    <n v="4.7"/>
    <n v="0"/>
    <n v="10.8"/>
  </r>
  <r>
    <x v="26"/>
    <x v="282"/>
    <x v="494"/>
    <n v="16922"/>
    <n v="17674"/>
    <n v="4.0999999999999996"/>
    <x v="191"/>
    <n v="12.7"/>
    <n v="0.2"/>
    <n v="65166"/>
    <x v="36"/>
    <n v="15024"/>
    <n v="6.7"/>
    <n v="0"/>
    <n v="7.9"/>
  </r>
  <r>
    <x v="26"/>
    <x v="416"/>
    <x v="495"/>
    <n v="11707"/>
    <n v="12136"/>
    <n v="1.8"/>
    <x v="217"/>
    <n v="1.6"/>
    <n v="0.2"/>
    <n v="43895"/>
    <x v="85"/>
    <n v="10379"/>
    <n v="6.3"/>
    <n v="0.1"/>
    <n v="9.3000000000000007"/>
  </r>
  <r>
    <x v="26"/>
    <x v="417"/>
    <x v="496"/>
    <n v="9001"/>
    <n v="9263"/>
    <n v="2.7"/>
    <x v="317"/>
    <n v="6.4"/>
    <n v="0.2"/>
    <n v="33982"/>
    <x v="132"/>
    <n v="6971"/>
    <n v="7.2"/>
    <n v="0.1"/>
    <n v="8.3000000000000007"/>
  </r>
  <r>
    <x v="26"/>
    <x v="418"/>
    <x v="497"/>
    <n v="30806"/>
    <n v="31988"/>
    <n v="2.4"/>
    <x v="252"/>
    <n v="21.4"/>
    <n v="0.1"/>
    <n v="41824"/>
    <x v="11"/>
    <n v="27803"/>
    <n v="5.9"/>
    <n v="0.2"/>
    <n v="7.7"/>
  </r>
  <r>
    <x v="26"/>
    <x v="419"/>
    <x v="498"/>
    <n v="15159"/>
    <n v="13048"/>
    <n v="2"/>
    <x v="309"/>
    <n v="12.2"/>
    <n v="0.3"/>
    <n v="77896"/>
    <x v="214"/>
    <n v="13301"/>
    <n v="5.5"/>
    <n v="0.1"/>
    <n v="4.9000000000000004"/>
  </r>
  <r>
    <x v="26"/>
    <x v="420"/>
    <x v="499"/>
    <n v="11426"/>
    <n v="11596"/>
    <n v="2.4"/>
    <x v="239"/>
    <n v="32.799999999999997"/>
    <n v="0.4"/>
    <n v="41697"/>
    <x v="15"/>
    <n v="8771"/>
    <n v="6.4"/>
    <n v="0.1"/>
    <n v="7"/>
  </r>
  <r>
    <x v="26"/>
    <x v="421"/>
    <x v="500"/>
    <n v="20440"/>
    <n v="16940"/>
    <n v="7.1"/>
    <x v="336"/>
    <n v="31.1"/>
    <n v="0.6"/>
    <n v="61857"/>
    <x v="35"/>
    <n v="14315"/>
    <n v="5.2"/>
    <n v="0.3"/>
    <n v="10.6"/>
  </r>
  <r>
    <x v="26"/>
    <x v="422"/>
    <x v="501"/>
    <n v="217901"/>
    <n v="219370"/>
    <n v="21.5"/>
    <x v="337"/>
    <n v="19.7"/>
    <n v="0.3"/>
    <n v="98657"/>
    <x v="109"/>
    <n v="223939"/>
    <n v="4"/>
    <n v="0.1"/>
    <n v="5.4"/>
  </r>
  <r>
    <x v="26"/>
    <x v="76"/>
    <x v="502"/>
    <n v="17232"/>
    <n v="17296"/>
    <n v="1.5"/>
    <x v="338"/>
    <n v="5.8"/>
    <n v="0"/>
    <n v="47495"/>
    <x v="113"/>
    <n v="15480"/>
    <n v="4.7"/>
    <n v="0"/>
    <n v="7.4"/>
  </r>
  <r>
    <x v="26"/>
    <x v="423"/>
    <x v="503"/>
    <n v="3681"/>
    <n v="3750"/>
    <n v="3.4"/>
    <x v="339"/>
    <n v="4.2"/>
    <n v="0.1"/>
    <n v="57210"/>
    <x v="111"/>
    <n v="3570"/>
    <n v="15"/>
    <n v="0"/>
    <n v="2.9"/>
  </r>
  <r>
    <x v="26"/>
    <x v="289"/>
    <x v="504"/>
    <n v="5166"/>
    <n v="3823"/>
    <n v="6.2"/>
    <x v="340"/>
    <n v="28.7"/>
    <n v="0.3"/>
    <n v="47288"/>
    <x v="168"/>
    <n v="3199"/>
    <n v="11.8"/>
    <n v="0.5"/>
    <n v="8.6999999999999993"/>
  </r>
  <r>
    <x v="26"/>
    <x v="424"/>
    <x v="505"/>
    <n v="44757"/>
    <n v="48876"/>
    <n v="2.6"/>
    <x v="341"/>
    <n v="5.6"/>
    <n v="0.1"/>
    <n v="60519"/>
    <x v="17"/>
    <n v="45358"/>
    <n v="5"/>
    <n v="0"/>
    <n v="5.0999999999999996"/>
  </r>
  <r>
    <x v="26"/>
    <x v="425"/>
    <x v="506"/>
    <n v="11111"/>
    <n v="11333"/>
    <n v="1.5"/>
    <x v="311"/>
    <n v="2.8"/>
    <n v="0.1"/>
    <n v="48901"/>
    <x v="95"/>
    <n v="9789"/>
    <n v="11.5"/>
    <n v="0.1"/>
    <n v="4.0999999999999996"/>
  </r>
  <r>
    <x v="26"/>
    <x v="291"/>
    <x v="507"/>
    <n v="38141"/>
    <n v="39644"/>
    <n v="5.9"/>
    <x v="221"/>
    <n v="1.8"/>
    <n v="0.1"/>
    <n v="53744"/>
    <x v="96"/>
    <n v="38108"/>
    <n v="7.4"/>
    <n v="0.5"/>
    <n v="5.4"/>
  </r>
  <r>
    <x v="26"/>
    <x v="16"/>
    <x v="508"/>
    <n v="13803"/>
    <n v="14442"/>
    <n v="1.1000000000000001"/>
    <x v="189"/>
    <n v="1"/>
    <n v="0"/>
    <n v="35045"/>
    <x v="58"/>
    <n v="10211"/>
    <n v="5.0999999999999996"/>
    <n v="0"/>
    <n v="8"/>
  </r>
  <r>
    <x v="26"/>
    <x v="79"/>
    <x v="509"/>
    <n v="11369"/>
    <n v="11201"/>
    <n v="1.2"/>
    <x v="183"/>
    <n v="0.8"/>
    <n v="0.1"/>
    <n v="37240"/>
    <x v="7"/>
    <n v="8509"/>
    <n v="5.3"/>
    <n v="0"/>
    <n v="9.4"/>
  </r>
  <r>
    <x v="26"/>
    <x v="426"/>
    <x v="510"/>
    <n v="20725"/>
    <n v="21999"/>
    <n v="6.8"/>
    <x v="342"/>
    <n v="2.1"/>
    <n v="0.1"/>
    <n v="49406"/>
    <x v="153"/>
    <n v="19990"/>
    <n v="5.4"/>
    <n v="0.2"/>
    <n v="6"/>
  </r>
  <r>
    <x v="26"/>
    <x v="427"/>
    <x v="511"/>
    <n v="15512"/>
    <n v="16222"/>
    <n v="1.8"/>
    <x v="205"/>
    <n v="2.1"/>
    <n v="0.1"/>
    <n v="37983"/>
    <x v="136"/>
    <n v="13278"/>
    <n v="6.6"/>
    <n v="0.2"/>
    <n v="6.4"/>
  </r>
  <r>
    <x v="26"/>
    <x v="428"/>
    <x v="512"/>
    <n v="9661"/>
    <n v="8749"/>
    <n v="1.3"/>
    <x v="329"/>
    <n v="35.799999999999997"/>
    <n v="0.1"/>
    <n v="48962"/>
    <x v="167"/>
    <n v="7948"/>
    <n v="5.6"/>
    <n v="0.1"/>
    <n v="7.2"/>
  </r>
  <r>
    <x v="26"/>
    <x v="429"/>
    <x v="513"/>
    <n v="62742"/>
    <n v="64949"/>
    <n v="8.3000000000000007"/>
    <x v="323"/>
    <n v="15.6"/>
    <n v="0.3"/>
    <n v="78125"/>
    <x v="26"/>
    <n v="62469"/>
    <n v="4.4000000000000004"/>
    <n v="0.1"/>
    <n v="6.2"/>
  </r>
  <r>
    <x v="26"/>
    <x v="430"/>
    <x v="514"/>
    <n v="69055"/>
    <n v="68090"/>
    <n v="10.7"/>
    <x v="4"/>
    <n v="16.7"/>
    <n v="0.3"/>
    <n v="97144"/>
    <x v="215"/>
    <n v="64619"/>
    <n v="3.4"/>
    <n v="0.1"/>
    <n v="5.5"/>
  </r>
  <r>
    <x v="26"/>
    <x v="298"/>
    <x v="515"/>
    <n v="3349"/>
    <n v="3474"/>
    <n v="1.6"/>
    <x v="343"/>
    <n v="44.5"/>
    <n v="0.2"/>
    <n v="53673"/>
    <x v="0"/>
    <n v="3209"/>
    <n v="4.5999999999999996"/>
    <n v="0"/>
    <n v="10.7"/>
  </r>
  <r>
    <x v="26"/>
    <x v="151"/>
    <x v="516"/>
    <n v="8130"/>
    <n v="3734"/>
    <n v="3.3"/>
    <x v="228"/>
    <n v="55.8"/>
    <n v="0.3"/>
    <n v="39194"/>
    <x v="101"/>
    <n v="2551"/>
    <n v="3.7"/>
    <n v="0.4"/>
    <n v="6.9"/>
  </r>
  <r>
    <x v="26"/>
    <x v="202"/>
    <x v="517"/>
    <n v="21766"/>
    <n v="22104"/>
    <n v="0.8"/>
    <x v="82"/>
    <n v="2.9"/>
    <n v="0.1"/>
    <n v="37664"/>
    <x v="131"/>
    <n v="16752"/>
    <n v="5.9"/>
    <n v="0.3"/>
    <n v="8"/>
  </r>
  <r>
    <x v="26"/>
    <x v="431"/>
    <x v="518"/>
    <n v="1626"/>
    <n v="2381"/>
    <n v="2.4"/>
    <x v="257"/>
    <n v="3.4"/>
    <n v="0.1"/>
    <n v="27731"/>
    <x v="82"/>
    <n v="1811"/>
    <n v="2.4"/>
    <n v="0"/>
    <n v="11.1"/>
  </r>
  <r>
    <x v="26"/>
    <x v="432"/>
    <x v="519"/>
    <n v="14773"/>
    <n v="17350"/>
    <n v="4.2"/>
    <x v="67"/>
    <n v="76.7"/>
    <n v="0.1"/>
    <n v="31798"/>
    <x v="216"/>
    <n v="12898"/>
    <n v="2.6"/>
    <n v="0"/>
    <n v="13"/>
  </r>
  <r>
    <x v="26"/>
    <x v="433"/>
    <x v="520"/>
    <n v="5912"/>
    <n v="6165"/>
    <n v="2.2999999999999998"/>
    <x v="167"/>
    <n v="1"/>
    <n v="0.1"/>
    <n v="83735"/>
    <x v="217"/>
    <n v="5932"/>
    <n v="5.5"/>
    <n v="0.5"/>
    <n v="4.5"/>
  </r>
  <r>
    <x v="26"/>
    <x v="434"/>
    <x v="521"/>
    <n v="46221"/>
    <n v="49914"/>
    <n v="3.7"/>
    <x v="302"/>
    <n v="52.1"/>
    <n v="0.4"/>
    <n v="45676"/>
    <x v="86"/>
    <n v="41039"/>
    <n v="4.8"/>
    <n v="0.1"/>
    <n v="11.6"/>
  </r>
  <r>
    <x v="26"/>
    <x v="435"/>
    <x v="522"/>
    <n v="8211"/>
    <n v="8846"/>
    <n v="3"/>
    <x v="344"/>
    <n v="9.1999999999999993"/>
    <n v="0"/>
    <n v="29912"/>
    <x v="201"/>
    <n v="6797"/>
    <n v="4.2"/>
    <n v="0.3"/>
    <n v="8.8000000000000007"/>
  </r>
  <r>
    <x v="26"/>
    <x v="436"/>
    <x v="523"/>
    <n v="101702"/>
    <n v="112033"/>
    <n v="6.4"/>
    <x v="345"/>
    <n v="48.4"/>
    <n v="0.1"/>
    <n v="40758"/>
    <x v="181"/>
    <n v="104547"/>
    <n v="4"/>
    <n v="0.1"/>
    <n v="10"/>
  </r>
  <r>
    <x v="26"/>
    <x v="437"/>
    <x v="524"/>
    <n v="47511"/>
    <n v="51225"/>
    <n v="5.9"/>
    <x v="346"/>
    <n v="27.5"/>
    <n v="0.1"/>
    <n v="39930"/>
    <x v="132"/>
    <n v="46331"/>
    <n v="3.7"/>
    <n v="0.1"/>
    <n v="8.3000000000000007"/>
  </r>
  <r>
    <x v="26"/>
    <x v="438"/>
    <x v="525"/>
    <n v="11919"/>
    <n v="13246"/>
    <n v="3.2"/>
    <x v="310"/>
    <n v="7.6"/>
    <n v="0.1"/>
    <n v="50068"/>
    <x v="100"/>
    <n v="12506"/>
    <n v="2.7"/>
    <n v="0"/>
    <n v="4.8"/>
  </r>
  <r>
    <x v="26"/>
    <x v="439"/>
    <x v="526"/>
    <n v="10861"/>
    <n v="13332"/>
    <n v="2.6"/>
    <x v="273"/>
    <n v="11.9"/>
    <n v="0.2"/>
    <n v="40842"/>
    <x v="131"/>
    <n v="11297"/>
    <n v="5.9"/>
    <n v="0.2"/>
    <n v="5.6"/>
  </r>
  <r>
    <x v="26"/>
    <x v="440"/>
    <x v="527"/>
    <n v="41511"/>
    <n v="44673"/>
    <n v="3.6"/>
    <x v="347"/>
    <n v="41.4"/>
    <n v="0.1"/>
    <n v="65499"/>
    <x v="169"/>
    <n v="39589"/>
    <n v="4.0999999999999996"/>
    <n v="0.1"/>
    <n v="8"/>
  </r>
  <r>
    <x v="26"/>
    <x v="441"/>
    <x v="528"/>
    <n v="220275"/>
    <n v="228015"/>
    <n v="7.5"/>
    <x v="348"/>
    <n v="18.7"/>
    <n v="0.2"/>
    <n v="66634"/>
    <x v="17"/>
    <n v="214968"/>
    <n v="4.5"/>
    <n v="0.1"/>
    <n v="6.1"/>
  </r>
  <r>
    <x v="26"/>
    <x v="442"/>
    <x v="529"/>
    <n v="10083"/>
    <n v="11067"/>
    <n v="6.7"/>
    <x v="333"/>
    <n v="11.8"/>
    <n v="0.1"/>
    <n v="45643"/>
    <x v="143"/>
    <n v="9655"/>
    <n v="3.5"/>
    <n v="0"/>
    <n v="4.9000000000000004"/>
  </r>
  <r>
    <x v="26"/>
    <x v="443"/>
    <x v="530"/>
    <n v="6665"/>
    <n v="8089"/>
    <n v="7"/>
    <x v="21"/>
    <n v="15"/>
    <n v="0"/>
    <n v="48639"/>
    <x v="49"/>
    <n v="5953"/>
    <n v="3.1"/>
    <n v="0.1"/>
    <n v="8.5"/>
  </r>
  <r>
    <x v="26"/>
    <x v="444"/>
    <x v="531"/>
    <n v="13433"/>
    <n v="13735"/>
    <n v="16.3"/>
    <x v="349"/>
    <n v="10.4"/>
    <n v="0.2"/>
    <n v="45363"/>
    <x v="16"/>
    <n v="12748"/>
    <n v="6.3"/>
    <n v="0.3"/>
    <n v="6.7"/>
  </r>
  <r>
    <x v="27"/>
    <x v="127"/>
    <x v="532"/>
    <n v="9698"/>
    <n v="9383"/>
    <n v="61.5"/>
    <x v="350"/>
    <n v="0.2"/>
    <n v="0.1"/>
    <n v="46564"/>
    <x v="63"/>
    <n v="7698"/>
    <n v="3.8"/>
    <n v="0.3"/>
    <n v="9.6"/>
  </r>
  <r>
    <x v="27"/>
    <x v="445"/>
    <x v="533"/>
    <n v="10564"/>
    <n v="11476"/>
    <n v="3.6"/>
    <x v="351"/>
    <n v="0.4"/>
    <n v="1.1000000000000001"/>
    <n v="44394"/>
    <x v="115"/>
    <n v="9439"/>
    <n v="6.5"/>
    <n v="0"/>
    <n v="9.6"/>
  </r>
  <r>
    <x v="27"/>
    <x v="214"/>
    <x v="534"/>
    <n v="92396"/>
    <n v="92534"/>
    <n v="20"/>
    <x v="107"/>
    <n v="1.4"/>
    <n v="0.6"/>
    <n v="60251"/>
    <x v="146"/>
    <n v="82427"/>
    <n v="4.3"/>
    <n v="0.1"/>
    <n v="6.9"/>
  </r>
  <r>
    <x v="27"/>
    <x v="446"/>
    <x v="535"/>
    <n v="37027"/>
    <n v="37240"/>
    <n v="27.2"/>
    <x v="21"/>
    <n v="0.5"/>
    <n v="0.9"/>
    <n v="51837"/>
    <x v="194"/>
    <n v="33140"/>
    <n v="6.9"/>
    <n v="0.2"/>
    <n v="7.5"/>
  </r>
  <r>
    <x v="27"/>
    <x v="447"/>
    <x v="536"/>
    <n v="35935"/>
    <n v="36462"/>
    <n v="5.7"/>
    <x v="352"/>
    <n v="0.8"/>
    <n v="4.4000000000000004"/>
    <n v="47253"/>
    <x v="77"/>
    <n v="27697"/>
    <n v="8.1999999999999993"/>
    <n v="0.1"/>
    <n v="9.9"/>
  </r>
  <r>
    <x v="27"/>
    <x v="253"/>
    <x v="537"/>
    <n v="219826"/>
    <n v="224680"/>
    <n v="8.4"/>
    <x v="265"/>
    <n v="1.8"/>
    <n v="0.6"/>
    <n v="60756"/>
    <x v="100"/>
    <n v="201261"/>
    <n v="6.5"/>
    <n v="0.2"/>
    <n v="8.6"/>
  </r>
  <r>
    <x v="27"/>
    <x v="448"/>
    <x v="538"/>
    <n v="2005"/>
    <n v="1984"/>
    <n v="6.4"/>
    <x v="353"/>
    <n v="0.4"/>
    <n v="0.5"/>
    <n v="38581"/>
    <x v="64"/>
    <n v="1557"/>
    <n v="12.7"/>
    <n v="0.4"/>
    <n v="10.4"/>
  </r>
  <r>
    <x v="27"/>
    <x v="449"/>
    <x v="539"/>
    <n v="50495"/>
    <n v="51843"/>
    <n v="8.3000000000000007"/>
    <x v="141"/>
    <n v="0.6"/>
    <n v="0.9"/>
    <n v="47452"/>
    <x v="74"/>
    <n v="40418"/>
    <n v="5.8"/>
    <n v="0.4"/>
    <n v="10.7"/>
  </r>
  <r>
    <x v="27"/>
    <x v="254"/>
    <x v="540"/>
    <n v="19875"/>
    <n v="19724"/>
    <n v="30"/>
    <x v="354"/>
    <n v="0.2"/>
    <n v="0.9"/>
    <n v="53636"/>
    <x v="218"/>
    <n v="18034"/>
    <n v="5.7"/>
    <n v="0.4"/>
    <n v="6.5"/>
  </r>
  <r>
    <x v="27"/>
    <x v="450"/>
    <x v="541"/>
    <n v="3987"/>
    <n v="3665"/>
    <n v="4"/>
    <x v="243"/>
    <n v="0.3"/>
    <n v="15.2"/>
    <n v="38125"/>
    <x v="219"/>
    <n v="2452"/>
    <n v="6.4"/>
    <n v="0.5"/>
    <n v="12.2"/>
  </r>
  <r>
    <x v="27"/>
    <x v="376"/>
    <x v="542"/>
    <n v="45052"/>
    <n v="41391"/>
    <n v="51.5"/>
    <x v="355"/>
    <n v="1.8"/>
    <n v="0.3"/>
    <n v="56980"/>
    <x v="143"/>
    <n v="36259"/>
    <n v="5"/>
    <n v="0.1"/>
    <n v="7.2"/>
  </r>
  <r>
    <x v="27"/>
    <x v="356"/>
    <x v="543"/>
    <n v="1110"/>
    <n v="1120"/>
    <n v="3.4"/>
    <x v="82"/>
    <n v="0"/>
    <n v="0.1"/>
    <n v="45855"/>
    <x v="169"/>
    <n v="883"/>
    <n v="19.100000000000001"/>
    <n v="0"/>
    <n v="7.4"/>
  </r>
  <r>
    <x v="27"/>
    <x v="451"/>
    <x v="544"/>
    <n v="46507"/>
    <n v="45563"/>
    <n v="39.700000000000003"/>
    <x v="356"/>
    <n v="0.6"/>
    <n v="0.9"/>
    <n v="48714"/>
    <x v="51"/>
    <n v="38314"/>
    <n v="5.0999999999999996"/>
    <n v="0.1"/>
    <n v="10.1"/>
  </r>
  <r>
    <x v="27"/>
    <x v="452"/>
    <x v="545"/>
    <n v="36748"/>
    <n v="34671"/>
    <n v="9.6"/>
    <x v="135"/>
    <n v="1.1000000000000001"/>
    <n v="4"/>
    <n v="43538"/>
    <x v="30"/>
    <n v="26197"/>
    <n v="7"/>
    <n v="0.2"/>
    <n v="14.3"/>
  </r>
  <r>
    <x v="27"/>
    <x v="453"/>
    <x v="546"/>
    <n v="39540"/>
    <n v="39789"/>
    <n v="6.6"/>
    <x v="357"/>
    <n v="2.8"/>
    <n v="1"/>
    <n v="58815"/>
    <x v="156"/>
    <n v="31525"/>
    <n v="8.8000000000000007"/>
    <n v="0.4"/>
    <n v="9"/>
  </r>
  <r>
    <x v="27"/>
    <x v="454"/>
    <x v="547"/>
    <n v="14850"/>
    <n v="15233"/>
    <n v="3.4"/>
    <x v="74"/>
    <n v="0.8"/>
    <n v="2.2000000000000002"/>
    <n v="49279"/>
    <x v="148"/>
    <n v="11518"/>
    <n v="14.8"/>
    <n v="0.1"/>
    <n v="9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0">
  <r>
    <x v="0"/>
    <s v="Autauga"/>
    <n v="55221"/>
    <n v="0.48432661487477591"/>
    <n v="0.51567338512522409"/>
    <n v="2.6000000000000002E-2"/>
    <n v="0.75800000000000001"/>
    <n v="0.185"/>
    <n v="4.0000000000000001E-3"/>
    <n v="0.129"/>
    <n v="0.43436373843284259"/>
    <n v="5.5E-2"/>
    <n v="0"/>
    <n v="7.5999999999999998E-2"/>
    <n v="51281"/>
  </r>
  <r>
    <x v="0"/>
    <s v="Baldwin"/>
    <n v="195121"/>
    <n v="0.48848663137232795"/>
    <n v="0.51151336862767205"/>
    <n v="4.4999999999999998E-2"/>
    <n v="0.83099999999999996"/>
    <n v="9.5000000000000001E-2"/>
    <n v="6.0000000000000001E-3"/>
    <n v="0.13400000000000001"/>
    <n v="0.44051127249245342"/>
    <n v="5.7999999999999996E-2"/>
    <n v="4.0000000000000001E-3"/>
    <n v="7.4999999999999997E-2"/>
    <n v="50254"/>
  </r>
  <r>
    <x v="0"/>
    <s v="Barbour"/>
    <n v="26932"/>
    <n v="0.53828159809891574"/>
    <n v="0.46171840190108421"/>
    <n v="4.5999999999999999E-2"/>
    <n v="0.46200000000000002"/>
    <n v="0.46700000000000003"/>
    <n v="2E-3"/>
    <n v="0.26700000000000002"/>
    <n v="0.31921134709639093"/>
    <n v="7.2999999999999995E-2"/>
    <n v="1E-3"/>
    <n v="0.17600000000000002"/>
    <n v="32964"/>
  </r>
  <r>
    <x v="0"/>
    <s v="Macon"/>
    <n v="20018"/>
    <n v="0.45788790088919973"/>
    <n v="0.54211209911080027"/>
    <n v="1.6E-2"/>
    <n v="0.161"/>
    <n v="0.80900000000000005"/>
    <n v="3.0000000000000001E-3"/>
    <n v="0.25900000000000001"/>
    <n v="0.37890898191627537"/>
    <n v="3.7999999999999999E-2"/>
    <n v="2E-3"/>
    <n v="0.16899999999999998"/>
    <n v="30738"/>
  </r>
  <r>
    <x v="0"/>
    <s v="Madison"/>
    <n v="346438"/>
    <n v="0.48903988592475423"/>
    <n v="0.51096011407524577"/>
    <n v="4.7E-2"/>
    <n v="0.65599999999999992"/>
    <n v="0.23899999999999999"/>
    <n v="6.0000000000000001E-3"/>
    <n v="0.13699999999999998"/>
    <n v="0.47267620757538148"/>
    <n v="4.7E-2"/>
    <n v="2E-3"/>
    <n v="8.5000000000000006E-2"/>
    <n v="57993"/>
  </r>
  <r>
    <x v="0"/>
    <s v="Marengo"/>
    <n v="20306"/>
    <n v="0.46547818378804295"/>
    <n v="0.53452181621195705"/>
    <n v="2.3E-2"/>
    <n v="0.45799999999999996"/>
    <n v="0.51300000000000001"/>
    <n v="1E-3"/>
    <n v="0.26100000000000001"/>
    <n v="0.33783118290160541"/>
    <n v="7.9000000000000001E-2"/>
    <n v="6.9999999999999993E-3"/>
    <n v="0.114"/>
    <n v="32042"/>
  </r>
  <r>
    <x v="0"/>
    <s v="Marion"/>
    <n v="30387"/>
    <n v="0.49376378056405701"/>
    <n v="0.50623621943594299"/>
    <n v="2.4E-2"/>
    <n v="0.91799999999999993"/>
    <n v="3.7000000000000005E-2"/>
    <n v="2E-3"/>
    <n v="0.20100000000000001"/>
    <n v="0.38042583999736729"/>
    <n v="0.08"/>
    <n v="5.0000000000000001E-3"/>
    <n v="9.9000000000000005E-2"/>
    <n v="32299"/>
  </r>
  <r>
    <x v="0"/>
    <s v="Marshall"/>
    <n v="94318"/>
    <n v="0.49204817744226975"/>
    <n v="0.50795182255773019"/>
    <n v="0.127"/>
    <n v="0.82700000000000007"/>
    <n v="1.9E-2"/>
    <n v="4.0000000000000001E-3"/>
    <n v="0.20199999999999999"/>
    <n v="0.40437668313577474"/>
    <n v="7.0999999999999994E-2"/>
    <n v="1E-3"/>
    <n v="8.4000000000000005E-2"/>
    <n v="38983"/>
  </r>
  <r>
    <x v="0"/>
    <s v="Mobile"/>
    <n v="414251"/>
    <n v="0.47849250816533939"/>
    <n v="0.52150749183466061"/>
    <n v="2.6000000000000002E-2"/>
    <n v="0.58099999999999996"/>
    <n v="0.35"/>
    <n v="6.0000000000000001E-3"/>
    <n v="0.193"/>
    <n v="0.41255181037583494"/>
    <n v="4.5999999999999999E-2"/>
    <n v="1E-3"/>
    <n v="9.8000000000000004E-2"/>
    <n v="43809"/>
  </r>
  <r>
    <x v="0"/>
    <s v="Monroe"/>
    <n v="22217"/>
    <n v="0.47886753387045955"/>
    <n v="0.52113246612954045"/>
    <n v="1.1000000000000001E-2"/>
    <n v="0.54799999999999993"/>
    <n v="0.41799999999999998"/>
    <n v="1.3000000000000001E-2"/>
    <n v="0.314"/>
    <n v="0.29486429310888057"/>
    <n v="4.0999999999999995E-2"/>
    <n v="2E-3"/>
    <n v="0.20699999999999999"/>
    <n v="27257"/>
  </r>
  <r>
    <x v="0"/>
    <s v="Montgomery"/>
    <n v="228138"/>
    <n v="0.47469514066047741"/>
    <n v="0.52530485933952253"/>
    <n v="3.4000000000000002E-2"/>
    <n v="0.36899999999999999"/>
    <n v="0.55799999999999994"/>
    <n v="2E-3"/>
    <n v="0.22600000000000001"/>
    <n v="0.43464043692852572"/>
    <n v="4.5999999999999999E-2"/>
    <n v="1E-3"/>
    <n v="8.8000000000000009E-2"/>
    <n v="44369"/>
  </r>
  <r>
    <x v="0"/>
    <s v="Morgan"/>
    <n v="119786"/>
    <n v="0.49099226954735947"/>
    <n v="0.50900773045264058"/>
    <n v="7.8E-2"/>
    <n v="0.76800000000000002"/>
    <n v="0.121"/>
    <n v="5.0000000000000001E-3"/>
    <n v="0.161"/>
    <n v="0.42969963100863207"/>
    <n v="5.9000000000000004E-2"/>
    <n v="1E-3"/>
    <n v="9.9000000000000005E-2"/>
    <n v="45751"/>
  </r>
  <r>
    <x v="0"/>
    <s v="Perry"/>
    <n v="10038"/>
    <n v="0.46333931061964534"/>
    <n v="0.53666068938035461"/>
    <n v="9.0000000000000011E-3"/>
    <n v="0.3"/>
    <n v="0.68"/>
    <n v="0"/>
    <n v="0.36399999999999999"/>
    <n v="0.28541542139868498"/>
    <n v="4.7E-2"/>
    <n v="0"/>
    <n v="0.11199999999999999"/>
    <n v="24537"/>
  </r>
  <r>
    <x v="0"/>
    <s v="Pickens"/>
    <n v="19856"/>
    <n v="0.48635173247381142"/>
    <n v="0.51364826752618853"/>
    <n v="1.6E-2"/>
    <n v="0.55200000000000005"/>
    <n v="0.42299999999999999"/>
    <n v="0"/>
    <n v="0.25"/>
    <n v="0.3380338436744561"/>
    <n v="4.2000000000000003E-2"/>
    <n v="1E-3"/>
    <n v="0.13800000000000001"/>
    <n v="30330"/>
  </r>
  <r>
    <x v="0"/>
    <s v="Pike"/>
    <n v="33155"/>
    <n v="0.47709244457849492"/>
    <n v="0.52290755542150502"/>
    <n v="9.0000000000000011E-3"/>
    <n v="0.57100000000000006"/>
    <n v="0.38200000000000001"/>
    <n v="8.0000000000000002E-3"/>
    <n v="0.26100000000000001"/>
    <n v="0.43619363595234506"/>
    <n v="5.5E-2"/>
    <n v="1E-3"/>
    <n v="0.10199999999999999"/>
    <n v="32825"/>
  </r>
  <r>
    <x v="0"/>
    <s v="Randolph"/>
    <n v="22648"/>
    <n v="0.48966796185093608"/>
    <n v="0.51033203814906392"/>
    <n v="2.8999999999999998E-2"/>
    <n v="0.752"/>
    <n v="0.19600000000000001"/>
    <n v="3.0000000000000001E-3"/>
    <n v="0.20399999999999999"/>
    <n v="0.38104909925821262"/>
    <n v="8.900000000000001E-2"/>
    <n v="9.0000000000000011E-3"/>
    <n v="0.10300000000000001"/>
    <n v="36924"/>
  </r>
  <r>
    <x v="0"/>
    <s v="Russell"/>
    <n v="58302"/>
    <n v="0.48620973551507668"/>
    <n v="0.51379026448492338"/>
    <n v="4.8000000000000001E-2"/>
    <n v="0.498"/>
    <n v="0.41600000000000004"/>
    <n v="3.0000000000000001E-3"/>
    <n v="0.21"/>
    <n v="0.39324551473362834"/>
    <n v="4.2000000000000003E-2"/>
    <n v="1E-3"/>
    <n v="0.111"/>
    <n v="37049"/>
  </r>
  <r>
    <x v="0"/>
    <s v="St. Clair"/>
    <n v="85864"/>
    <n v="0.50243408180378268"/>
    <n v="0.49756591819621726"/>
    <n v="2.2000000000000002E-2"/>
    <n v="0.86299999999999999"/>
    <n v="9.4E-2"/>
    <n v="4.0000000000000001E-3"/>
    <n v="0.16"/>
    <n v="0.43064613807882235"/>
    <n v="0.06"/>
    <n v="1E-3"/>
    <n v="8.4000000000000005E-2"/>
    <n v="51859"/>
  </r>
  <r>
    <x v="0"/>
    <s v="Shelby"/>
    <n v="203530"/>
    <n v="0.48707315874809609"/>
    <n v="0.51292684125190391"/>
    <n v="5.7999999999999996E-2"/>
    <n v="0.78799999999999992"/>
    <n v="0.11699999999999999"/>
    <n v="2E-3"/>
    <n v="8.3000000000000004E-2"/>
    <n v="0.497926595587874"/>
    <n v="4.8000000000000001E-2"/>
    <n v="1E-3"/>
    <n v="5.5E-2"/>
    <n v="70187"/>
  </r>
  <r>
    <x v="0"/>
    <s v="Sumter"/>
    <n v="13341"/>
    <n v="0.44262049321640057"/>
    <n v="0.55737950678359938"/>
    <n v="4.0000000000000001E-3"/>
    <n v="0.248"/>
    <n v="0.72400000000000009"/>
    <n v="4.0000000000000001E-3"/>
    <n v="0.42700000000000005"/>
    <n v="0.33100966944007199"/>
    <n v="5.0999999999999997E-2"/>
    <n v="0"/>
    <n v="0.16800000000000001"/>
    <n v="19501"/>
  </r>
  <r>
    <x v="0"/>
    <s v="Talladega"/>
    <n v="81437"/>
    <n v="0.48496383707651314"/>
    <n v="0.51503616292348686"/>
    <n v="2.2000000000000002E-2"/>
    <n v="0.63700000000000001"/>
    <n v="0.31900000000000001"/>
    <n v="3.0000000000000001E-3"/>
    <n v="0.23"/>
    <n v="0.37597160995616241"/>
    <n v="5.5E-2"/>
    <n v="2E-3"/>
    <n v="0.13800000000000001"/>
    <n v="35155"/>
  </r>
  <r>
    <x v="0"/>
    <s v="Tallapoosa"/>
    <n v="41153"/>
    <n v="0.47610137778533762"/>
    <n v="0.52389862221466232"/>
    <n v="2.5000000000000001E-2"/>
    <n v="0.69"/>
    <n v="0.27399999999999997"/>
    <n v="3.0000000000000001E-3"/>
    <n v="0.22500000000000001"/>
    <n v="0.38483221150341407"/>
    <n v="5.5E-2"/>
    <n v="5.0000000000000001E-3"/>
    <n v="0.09"/>
    <n v="39206"/>
  </r>
  <r>
    <x v="0"/>
    <s v="Tuscaloosa"/>
    <n v="200458"/>
    <n v="0.48279938939827793"/>
    <n v="0.51720061060172207"/>
    <n v="3.2000000000000001E-2"/>
    <n v="0.63500000000000001"/>
    <n v="0.30599999999999999"/>
    <n v="1E-3"/>
    <n v="0.191"/>
    <n v="0.43747318640313682"/>
    <n v="0.04"/>
    <n v="1E-3"/>
    <n v="7.5999999999999998E-2"/>
    <n v="46565"/>
  </r>
  <r>
    <x v="0"/>
    <s v="Walker"/>
    <n v="65923"/>
    <n v="0.48561200188098236"/>
    <n v="0.51438799811901759"/>
    <n v="2.3E-2"/>
    <n v="0.89599999999999991"/>
    <n v="5.7000000000000002E-2"/>
    <n v="1E-3"/>
    <n v="0.22500000000000001"/>
    <n v="0.3647133777285621"/>
    <n v="6.2E-2"/>
    <n v="2E-3"/>
    <n v="0.114"/>
    <n v="35843"/>
  </r>
  <r>
    <x v="0"/>
    <s v="Washington"/>
    <n v="16997"/>
    <n v="0.49949991174913222"/>
    <n v="0.50050008825086778"/>
    <n v="1.3000000000000001E-2"/>
    <n v="0.65200000000000002"/>
    <n v="0.249"/>
    <n v="8.1000000000000003E-2"/>
    <n v="0.191"/>
    <n v="0.33276460551862092"/>
    <n v="0.06"/>
    <n v="4.0000000000000001E-3"/>
    <n v="0.2"/>
    <n v="42811"/>
  </r>
  <r>
    <x v="0"/>
    <s v="Wilcox"/>
    <n v="11235"/>
    <n v="0.47850467289719628"/>
    <n v="0.52149532710280377"/>
    <n v="6.0000000000000001E-3"/>
    <n v="0.27399999999999997"/>
    <n v="0.72"/>
    <n v="0"/>
    <n v="0.377"/>
    <n v="0.25260347129506006"/>
    <n v="5.0999999999999997E-2"/>
    <n v="0"/>
    <n v="0.20800000000000002"/>
    <n v="23750"/>
  </r>
  <r>
    <x v="0"/>
    <s v="Winston"/>
    <n v="24130"/>
    <n v="0.49216742644011602"/>
    <n v="0.50783257355988398"/>
    <n v="2.7999999999999997E-2"/>
    <n v="0.94299999999999995"/>
    <n v="5.0000000000000001E-3"/>
    <n v="3.0000000000000001E-3"/>
    <n v="0.21899999999999997"/>
    <n v="0.36858682138416909"/>
    <n v="9.6000000000000002E-2"/>
    <n v="1E-3"/>
    <n v="9.6000000000000002E-2"/>
    <n v="33194"/>
  </r>
  <r>
    <x v="1"/>
    <s v="Aleutians East Borough"/>
    <n v="3304"/>
    <n v="0.6652542372881356"/>
    <n v="0.3347457627118644"/>
    <n v="0.12"/>
    <n v="0.15"/>
    <n v="9.1999999999999998E-2"/>
    <n v="0.28999999999999998"/>
    <n v="0.16800000000000001"/>
    <n v="0.76240920096852305"/>
    <n v="5.9000000000000004E-2"/>
    <n v="2E-3"/>
    <n v="2.8999999999999998E-2"/>
    <n v="61518"/>
  </r>
  <r>
    <x v="1"/>
    <s v="Aleutians West Census Area"/>
    <n v="5684"/>
    <n v="0.59693877551020413"/>
    <n v="0.40306122448979592"/>
    <n v="0.11"/>
    <n v="0.27800000000000002"/>
    <n v="4.5999999999999999E-2"/>
    <n v="0.129"/>
    <n v="9.0999999999999998E-2"/>
    <n v="0.66625615763546797"/>
    <n v="3.2000000000000001E-2"/>
    <n v="0"/>
    <n v="2.1000000000000001E-2"/>
    <n v="84306"/>
  </r>
  <r>
    <x v="1"/>
    <s v="Anchorage Municipality"/>
    <n v="299107"/>
    <n v="0.51193051316084215"/>
    <n v="0.48806948683915791"/>
    <n v="8.5999999999999993E-2"/>
    <n v="0.60299999999999998"/>
    <n v="5.5E-2"/>
    <n v="6.3E-2"/>
    <n v="8.199999999999999E-2"/>
    <n v="0.5093662134286393"/>
    <n v="5.7000000000000002E-2"/>
    <n v="1E-3"/>
    <n v="6.7000000000000004E-2"/>
    <n v="78326"/>
  </r>
  <r>
    <x v="1"/>
    <s v="Bethel Census Area"/>
    <n v="17776"/>
    <n v="0.52604635463546356"/>
    <n v="0.47395364536453644"/>
    <n v="1.8000000000000002E-2"/>
    <n v="0.113"/>
    <n v="8.0000000000000002E-3"/>
    <n v="0.80599999999999994"/>
    <n v="0.252"/>
    <n v="0.35058505850585059"/>
    <n v="0.02"/>
    <n v="0"/>
    <n v="0.17600000000000002"/>
    <n v="51012"/>
  </r>
  <r>
    <x v="1"/>
    <s v="Bristol Bay Borough"/>
    <n v="970"/>
    <n v="0.57010309278350513"/>
    <n v="0.42989690721649487"/>
    <n v="7.0999999999999994E-2"/>
    <n v="0.53400000000000003"/>
    <n v="5.0000000000000001E-3"/>
    <n v="0.28999999999999998"/>
    <n v="7.2000000000000008E-2"/>
    <n v="0.55773195876288661"/>
    <n v="0.111"/>
    <n v="0"/>
    <n v="5.4000000000000006E-2"/>
    <n v="79750"/>
  </r>
  <r>
    <x v="1"/>
    <s v="Denali Borough"/>
    <n v="2060"/>
    <n v="0.54660194174757282"/>
    <n v="0.45339805825242718"/>
    <n v="2.6000000000000002E-2"/>
    <n v="0.84699999999999998"/>
    <n v="6.0000000000000001E-3"/>
    <n v="3.5000000000000003E-2"/>
    <n v="0.127"/>
    <n v="0.58737864077669899"/>
    <n v="7.9000000000000001E-2"/>
    <n v="1.2E-2"/>
    <n v="2.3E-2"/>
    <n v="81544"/>
  </r>
  <r>
    <x v="1"/>
    <s v="Dillingham Census Area"/>
    <n v="4979"/>
    <n v="0.5199839325165696"/>
    <n v="0.4800160674834304"/>
    <n v="2.8999999999999998E-2"/>
    <n v="0.17699999999999999"/>
    <n v="3.0000000000000001E-3"/>
    <n v="0.71700000000000008"/>
    <n v="0.18100000000000002"/>
    <n v="0.37236392849969874"/>
    <n v="3.7000000000000005E-2"/>
    <n v="0"/>
    <n v="0.125"/>
    <n v="54173"/>
  </r>
  <r>
    <x v="1"/>
    <s v="Fairbanks North Star Borough"/>
    <n v="99705"/>
    <n v="0.53635223910536078"/>
    <n v="0.46364776089463916"/>
    <n v="7.400000000000001E-2"/>
    <n v="0.71900000000000008"/>
    <n v="4.0999999999999995E-2"/>
    <n v="5.7000000000000002E-2"/>
    <n v="8.1000000000000003E-2"/>
    <n v="0.46799057218795448"/>
    <n v="4.0999999999999995E-2"/>
    <n v="2E-3"/>
    <n v="7.9000000000000001E-2"/>
    <n v="71068"/>
  </r>
  <r>
    <x v="1"/>
    <s v="Haines Borough"/>
    <n v="2560"/>
    <n v="0.54179687499999996"/>
    <n v="0.45820312499999999"/>
    <n v="1.4999999999999999E-2"/>
    <n v="0.79599999999999993"/>
    <n v="0"/>
    <n v="6.4000000000000001E-2"/>
    <n v="5.2999999999999999E-2"/>
    <n v="0.57421875"/>
    <n v="0.10300000000000001"/>
    <n v="0.01"/>
    <n v="0.03"/>
    <n v="58750"/>
  </r>
  <r>
    <x v="1"/>
    <s v="Hoonah-Angoon Census Area"/>
    <n v="2128"/>
    <n v="0.53054511278195493"/>
    <n v="0.46945488721804512"/>
    <n v="2.2000000000000002E-2"/>
    <n v="0.49299999999999999"/>
    <n v="2.2000000000000002E-2"/>
    <n v="0.32400000000000001"/>
    <n v="0.11900000000000001"/>
    <n v="0.51033834586466165"/>
    <n v="0.156"/>
    <n v="0"/>
    <n v="0.13100000000000001"/>
    <n v="52419"/>
  </r>
  <r>
    <x v="1"/>
    <s v="Juneau City and Borough"/>
    <n v="32531"/>
    <n v="0.51166579570256066"/>
    <n v="0.48833420429743934"/>
    <n v="6.0999999999999999E-2"/>
    <n v="0.66"/>
    <n v="1.2E-2"/>
    <n v="0.11800000000000001"/>
    <n v="6.6000000000000003E-2"/>
    <n v="0.54827702806553746"/>
    <n v="7.6999999999999999E-2"/>
    <n v="1E-3"/>
    <n v="5.2000000000000005E-2"/>
    <n v="85746"/>
  </r>
  <r>
    <x v="1"/>
    <s v="Kenai Peninsula Borough"/>
    <n v="57221"/>
    <n v="0.5238286643015676"/>
    <n v="0.4761713356984324"/>
    <n v="3.7000000000000005E-2"/>
    <n v="0.81700000000000006"/>
    <n v="6.0000000000000001E-3"/>
    <n v="7.2999999999999995E-2"/>
    <n v="0.1"/>
    <n v="0.44803481239405113"/>
    <n v="9.8000000000000004E-2"/>
    <n v="5.0000000000000001E-3"/>
    <n v="9.4E-2"/>
    <n v="63684"/>
  </r>
  <r>
    <x v="1"/>
    <s v="Ketchikan Gateway Borough"/>
    <n v="13699"/>
    <n v="0.51376012847653119"/>
    <n v="0.48623987152346887"/>
    <n v="4.8000000000000001E-2"/>
    <n v="0.65"/>
    <n v="4.0000000000000001E-3"/>
    <n v="0.13600000000000001"/>
    <n v="0.121"/>
    <n v="0.48580188334914959"/>
    <n v="7.2999999999999995E-2"/>
    <n v="6.0000000000000001E-3"/>
    <n v="7.9000000000000001E-2"/>
    <n v="64222"/>
  </r>
  <r>
    <x v="1"/>
    <s v="Kodiak Island Borough"/>
    <n v="13973"/>
    <n v="0.53445931439204175"/>
    <n v="0.46554068560795819"/>
    <n v="8.5000000000000006E-2"/>
    <n v="0.51400000000000001"/>
    <n v="4.0000000000000001E-3"/>
    <n v="0.13300000000000001"/>
    <n v="0.113"/>
    <n v="0.50325627996851074"/>
    <n v="9.4E-2"/>
    <n v="3.0000000000000001E-3"/>
    <n v="6.3E-2"/>
    <n v="70887"/>
  </r>
  <r>
    <x v="1"/>
    <s v="Kusilvak Census Area"/>
    <n v="7914"/>
    <n v="0.53070507960576196"/>
    <n v="0.46929492039423804"/>
    <n v="0.01"/>
    <n v="4.4999999999999998E-2"/>
    <n v="4.0000000000000001E-3"/>
    <n v="0.87400000000000011"/>
    <n v="0.33299999999999996"/>
    <n v="0.26118271417740713"/>
    <n v="5.0000000000000001E-3"/>
    <n v="3.0000000000000001E-3"/>
    <n v="0.28600000000000003"/>
    <n v="38229"/>
  </r>
  <r>
    <x v="1"/>
    <s v="Lake and Peninsula Borough"/>
    <n v="1474"/>
    <n v="0.49592944369063774"/>
    <n v="0.50407055630936226"/>
    <n v="2.2000000000000002E-2"/>
    <n v="0.21"/>
    <n v="5.0000000000000001E-3"/>
    <n v="0.67599999999999993"/>
    <n v="0.16800000000000001"/>
    <n v="0.44572591587516963"/>
    <n v="6.0999999999999999E-2"/>
    <n v="2E-3"/>
    <n v="9.8000000000000004E-2"/>
    <n v="50781"/>
  </r>
  <r>
    <x v="1"/>
    <s v="Matanuska-Susitna Borough"/>
    <n v="96178"/>
    <n v="0.52200087338060674"/>
    <n v="0.4779991266193932"/>
    <n v="4.4999999999999998E-2"/>
    <n v="0.80799999999999994"/>
    <n v="0.01"/>
    <n v="5.0999999999999997E-2"/>
    <n v="0.1"/>
    <n v="0.42477489654598766"/>
    <n v="7.8E-2"/>
    <n v="2E-3"/>
    <n v="9.8000000000000004E-2"/>
    <n v="72983"/>
  </r>
  <r>
    <x v="1"/>
    <s v="Nome Census Area"/>
    <n v="9854"/>
    <n v="0.53501116297950069"/>
    <n v="0.46498883702049931"/>
    <n v="0.02"/>
    <n v="0.16500000000000001"/>
    <n v="6.9999999999999993E-3"/>
    <n v="0.69799999999999995"/>
    <n v="0.27"/>
    <n v="0.37081388268723359"/>
    <n v="5.2000000000000005E-2"/>
    <n v="2E-3"/>
    <n v="0.16500000000000001"/>
    <n v="48868"/>
  </r>
  <r>
    <x v="1"/>
    <s v="North Slope Borough"/>
    <n v="9667"/>
    <n v="0.63846074273300923"/>
    <n v="0.36153925726699082"/>
    <n v="3.6000000000000004E-2"/>
    <n v="0.32200000000000001"/>
    <n v="5.0000000000000001E-3"/>
    <n v="0.47399999999999998"/>
    <n v="0.10199999999999999"/>
    <n v="0.56884245370849285"/>
    <n v="9.0000000000000011E-3"/>
    <n v="0"/>
    <n v="9.3000000000000013E-2"/>
    <n v="72576"/>
  </r>
  <r>
    <x v="1"/>
    <s v="Northwest Arctic Borough"/>
    <n v="7732"/>
    <n v="0.53867046042421107"/>
    <n v="0.46132953957578893"/>
    <n v="1.8000000000000002E-2"/>
    <n v="0.11800000000000001"/>
    <n v="3.0000000000000001E-3"/>
    <n v="0.81499999999999995"/>
    <n v="0.23800000000000002"/>
    <n v="0.33535954474909468"/>
    <n v="2.1000000000000001E-2"/>
    <n v="2E-3"/>
    <n v="0.21899999999999997"/>
    <n v="63648"/>
  </r>
  <r>
    <x v="1"/>
    <s v="Petersburg Borough"/>
    <n v="3221"/>
    <n v="0.53027010245265449"/>
    <n v="0.46972989754734557"/>
    <n v="9.4E-2"/>
    <n v="0.68599999999999994"/>
    <n v="0.03"/>
    <n v="5.9000000000000004E-2"/>
    <n v="0.10199999999999999"/>
    <n v="0.51692021111456066"/>
    <n v="0.115"/>
    <n v="5.0000000000000001E-3"/>
    <n v="8.4000000000000005E-2"/>
    <n v="67935"/>
  </r>
  <r>
    <x v="1"/>
    <s v="Prince of Wales-Hyder Census Area"/>
    <n v="6376"/>
    <n v="0.54391468005018817"/>
    <n v="0.45608531994981177"/>
    <n v="3.2000000000000001E-2"/>
    <n v="0.46"/>
    <n v="2E-3"/>
    <n v="0.40299999999999997"/>
    <n v="0.14599999999999999"/>
    <n v="0.44212672521957341"/>
    <n v="0.11800000000000001"/>
    <n v="1E-3"/>
    <n v="0.13900000000000001"/>
    <n v="48523"/>
  </r>
  <r>
    <x v="1"/>
    <s v="Sitka City and Borough"/>
    <n v="8943"/>
    <n v="0.51257967125125792"/>
    <n v="0.48742032874874203"/>
    <n v="0.06"/>
    <n v="0.627"/>
    <n v="1.1000000000000001E-2"/>
    <n v="0.13600000000000001"/>
    <n v="0.09"/>
    <n v="0.53181259085318122"/>
    <n v="0.11699999999999999"/>
    <n v="0"/>
    <n v="3.7999999999999999E-2"/>
    <n v="70376"/>
  </r>
  <r>
    <x v="1"/>
    <s v="Skagway Municipality"/>
    <n v="999"/>
    <n v="0.52752752752752752"/>
    <n v="0.47247247247247248"/>
    <n v="4.4999999999999998E-2"/>
    <n v="0.753"/>
    <n v="0"/>
    <n v="0.05"/>
    <n v="4.4000000000000004E-2"/>
    <n v="0.67667667667667664"/>
    <n v="7.4999999999999997E-2"/>
    <n v="1.8000000000000002E-2"/>
    <n v="7.8E-2"/>
    <n v="69318"/>
  </r>
  <r>
    <x v="1"/>
    <s v="Southeast Fairbanks Census Area"/>
    <n v="7029"/>
    <n v="0.55612462654716177"/>
    <n v="0.44387537345283823"/>
    <n v="4.8000000000000001E-2"/>
    <n v="0.76700000000000002"/>
    <n v="1.1000000000000001E-2"/>
    <n v="0.105"/>
    <n v="0.14499999999999999"/>
    <n v="0.43220941812491109"/>
    <n v="7.8E-2"/>
    <n v="4.0000000000000001E-3"/>
    <n v="9.4E-2"/>
    <n v="62670"/>
  </r>
  <r>
    <x v="1"/>
    <s v="Valdez-Cordova Census Area"/>
    <n v="9617"/>
    <n v="0.53415826141208278"/>
    <n v="0.46584173858791722"/>
    <n v="4.4000000000000004E-2"/>
    <n v="0.70099999999999996"/>
    <n v="0"/>
    <n v="0.14800000000000002"/>
    <n v="0.109"/>
    <n v="0.45908287407715503"/>
    <n v="0.10099999999999999"/>
    <n v="4.0000000000000001E-3"/>
    <n v="0.107"/>
    <n v="78810"/>
  </r>
  <r>
    <x v="1"/>
    <s v="Wrangell City and Borough"/>
    <n v="2387"/>
    <n v="0.5140343527440302"/>
    <n v="0.48596564725596986"/>
    <n v="1.3999999999999999E-2"/>
    <n v="0.68500000000000005"/>
    <n v="2E-3"/>
    <n v="0.17300000000000001"/>
    <n v="0.11800000000000001"/>
    <n v="0.45580226225387516"/>
    <n v="0.13400000000000001"/>
    <n v="0"/>
    <n v="7.4999999999999997E-2"/>
    <n v="48603"/>
  </r>
  <r>
    <x v="1"/>
    <s v="Yakutat City and Borough"/>
    <n v="643"/>
    <n v="0.57076205287713844"/>
    <n v="0.42923794712286156"/>
    <n v="2.6000000000000002E-2"/>
    <n v="0.39299999999999996"/>
    <n v="1.3999999999999999E-2"/>
    <n v="0.32200000000000001"/>
    <n v="5.4000000000000006E-2"/>
    <n v="0.58320373250388802"/>
    <n v="0.10099999999999999"/>
    <n v="0"/>
    <n v="7.9000000000000001E-2"/>
    <n v="72500"/>
  </r>
  <r>
    <x v="1"/>
    <s v="Yukon-Koyukuk Census Area"/>
    <n v="5644"/>
    <n v="0.53827072997873848"/>
    <n v="0.46172927002126152"/>
    <n v="1.9E-2"/>
    <n v="0.218"/>
    <n v="3.0000000000000001E-3"/>
    <n v="0.69900000000000007"/>
    <n v="0.22399999999999998"/>
    <n v="0.36800141743444365"/>
    <n v="5.0999999999999997E-2"/>
    <n v="0"/>
    <n v="0.182"/>
    <n v="38491"/>
  </r>
  <r>
    <x v="2"/>
    <s v="Apache"/>
    <n v="72124"/>
    <n v="0.49446786090621708"/>
    <n v="0.50553213909378292"/>
    <n v="6.3E-2"/>
    <n v="0.193"/>
    <n v="6.0000000000000001E-3"/>
    <n v="0.71700000000000008"/>
    <n v="0.36599999999999999"/>
    <n v="0.25420109810881258"/>
    <n v="4.7E-2"/>
    <n v="1E-3"/>
    <n v="0.182"/>
    <n v="31757"/>
  </r>
  <r>
    <x v="2"/>
    <s v="Cochise"/>
    <n v="129647"/>
    <n v="0.50984596635479418"/>
    <n v="0.49015403364520582"/>
    <n v="0.33899999999999997"/>
    <n v="0.56700000000000006"/>
    <n v="3.6000000000000004E-2"/>
    <n v="8.0000000000000002E-3"/>
    <n v="0.17899999999999999"/>
    <n v="0.33765532561493905"/>
    <n v="6.0999999999999999E-2"/>
    <n v="2E-3"/>
    <n v="8.6999999999999994E-2"/>
    <n v="45075"/>
  </r>
  <r>
    <x v="2"/>
    <s v="Coconino"/>
    <n v="136701"/>
    <n v="0.49416609973592002"/>
    <n v="0.50583390026408004"/>
    <n v="0.13800000000000001"/>
    <n v="0.54700000000000004"/>
    <n v="1.3999999999999999E-2"/>
    <n v="0.26"/>
    <n v="0.22699999999999998"/>
    <n v="0.47434912692665016"/>
    <n v="4.4000000000000004E-2"/>
    <n v="1E-3"/>
    <n v="8.8000000000000009E-2"/>
    <n v="50234"/>
  </r>
  <r>
    <x v="2"/>
    <s v="Gila"/>
    <n v="53165"/>
    <n v="0.49724442772500704"/>
    <n v="0.5027555722749929"/>
    <n v="0.18600000000000003"/>
    <n v="0.63700000000000001"/>
    <n v="6.0000000000000001E-3"/>
    <n v="0.151"/>
    <n v="0.22699999999999998"/>
    <n v="0.33783504185084173"/>
    <n v="4.5999999999999999E-2"/>
    <n v="2E-3"/>
    <n v="0.128"/>
    <n v="39751"/>
  </r>
  <r>
    <x v="2"/>
    <s v="Graham"/>
    <n v="37407"/>
    <n v="0.53596920362499001"/>
    <n v="0.46403079637501005"/>
    <n v="0.318"/>
    <n v="0.51700000000000002"/>
    <n v="1.9E-2"/>
    <n v="0.129"/>
    <n v="0.22600000000000001"/>
    <n v="0.31956585665784482"/>
    <n v="3.7999999999999999E-2"/>
    <n v="1E-3"/>
    <n v="0.14099999999999999"/>
    <n v="45964"/>
  </r>
  <r>
    <x v="2"/>
    <s v="Greenlee"/>
    <n v="9023"/>
    <n v="0.52621079463593035"/>
    <n v="0.4737892053640696"/>
    <n v="0.47"/>
    <n v="0.47200000000000003"/>
    <n v="1.3999999999999999E-2"/>
    <n v="2.7999999999999997E-2"/>
    <n v="0.13699999999999998"/>
    <n v="0.3708301008533747"/>
    <n v="4.2000000000000003E-2"/>
    <n v="0"/>
    <n v="0.1"/>
    <n v="51628"/>
  </r>
  <r>
    <x v="2"/>
    <s v="La Paz"/>
    <n v="20335"/>
    <n v="0.51035161052372757"/>
    <n v="0.48964838947627243"/>
    <n v="0.255"/>
    <n v="0.59899999999999998"/>
    <n v="2E-3"/>
    <n v="0.122"/>
    <n v="0.191"/>
    <n v="0.31403983280059011"/>
    <n v="7.9000000000000001E-2"/>
    <n v="0"/>
    <n v="0.11199999999999999"/>
    <n v="34466"/>
  </r>
  <r>
    <x v="2"/>
    <s v="Maricopa"/>
    <n v="4018143"/>
    <n v="0.49429749015901125"/>
    <n v="0.50570250984098875"/>
    <n v="0.30099999999999999"/>
    <n v="0.57299999999999995"/>
    <n v="4.9000000000000002E-2"/>
    <n v="1.6E-2"/>
    <n v="0.17"/>
    <n v="0.45320388049902655"/>
    <n v="5.7000000000000002E-2"/>
    <n v="2E-3"/>
    <n v="7.6999999999999999E-2"/>
    <n v="54229"/>
  </r>
  <r>
    <x v="2"/>
    <s v="Mohave"/>
    <n v="203362"/>
    <n v="0.50339296427061098"/>
    <n v="0.49660703572938897"/>
    <n v="0.156"/>
    <n v="0.78200000000000003"/>
    <n v="0.01"/>
    <n v="1.7000000000000001E-2"/>
    <n v="0.19800000000000001"/>
    <n v="0.32887166727313855"/>
    <n v="6.4000000000000001E-2"/>
    <n v="3.0000000000000001E-3"/>
    <n v="0.13200000000000001"/>
    <n v="38488"/>
  </r>
  <r>
    <x v="2"/>
    <s v="Navajo"/>
    <n v="107656"/>
    <n v="0.50144905996878952"/>
    <n v="0.49855094003121053"/>
    <n v="0.111"/>
    <n v="0.42599999999999999"/>
    <n v="5.0000000000000001E-3"/>
    <n v="0.43099999999999999"/>
    <n v="0.30599999999999999"/>
    <n v="0.29682507245299844"/>
    <n v="7.400000000000001E-2"/>
    <n v="3.0000000000000001E-3"/>
    <n v="0.19800000000000001"/>
    <n v="35921"/>
  </r>
  <r>
    <x v="2"/>
    <s v="Pima"/>
    <n v="998537"/>
    <n v="0.49182754369642789"/>
    <n v="0.50817245630357211"/>
    <n v="0.35700000000000004"/>
    <n v="0.53700000000000003"/>
    <n v="3.3000000000000002E-2"/>
    <n v="2.4E-2"/>
    <n v="0.193"/>
    <n v="0.42298983412732827"/>
    <n v="6.6000000000000003E-2"/>
    <n v="2E-3"/>
    <n v="0.1"/>
    <n v="46162"/>
  </r>
  <r>
    <x v="2"/>
    <s v="Pinal"/>
    <n v="389772"/>
    <n v="0.51953962829551636"/>
    <n v="0.48046037170448364"/>
    <n v="0.29100000000000004"/>
    <n v="0.57999999999999996"/>
    <n v="4.4000000000000004E-2"/>
    <n v="4.7E-2"/>
    <n v="0.17300000000000001"/>
    <n v="0.34425766858573731"/>
    <n v="0.05"/>
    <n v="2E-3"/>
    <n v="0.106"/>
    <n v="49477"/>
  </r>
  <r>
    <x v="2"/>
    <s v="Santa Cruz"/>
    <n v="47073"/>
    <n v="0.47938308584538908"/>
    <n v="0.52061691415461098"/>
    <n v="0.82799999999999996"/>
    <n v="0.156"/>
    <n v="2E-3"/>
    <n v="1E-3"/>
    <n v="0.23499999999999999"/>
    <n v="0.36636713190151465"/>
    <n v="0.11"/>
    <n v="5.0000000000000001E-3"/>
    <n v="0.113"/>
    <n v="40140"/>
  </r>
  <r>
    <x v="2"/>
    <s v="Yavapai"/>
    <n v="215996"/>
    <n v="0.48932850608344597"/>
    <n v="0.51067149391655398"/>
    <n v="0.14099999999999999"/>
    <n v="0.81099999999999994"/>
    <n v="6.0000000000000001E-3"/>
    <n v="1.6E-2"/>
    <n v="0.16"/>
    <n v="0.37737272912461339"/>
    <n v="9.4E-2"/>
    <n v="1E-3"/>
    <n v="0.1"/>
    <n v="44748"/>
  </r>
  <r>
    <x v="2"/>
    <s v="Yuma"/>
    <n v="202987"/>
    <n v="0.51125934173124388"/>
    <n v="0.48874065826875612"/>
    <n v="0.61099999999999999"/>
    <n v="0.33500000000000002"/>
    <n v="1.9E-2"/>
    <n v="0.01"/>
    <n v="0.20699999999999999"/>
    <n v="0.3528403296762847"/>
    <n v="4.9000000000000002E-2"/>
    <n v="1E-3"/>
    <n v="0.13100000000000001"/>
    <n v="40743"/>
  </r>
  <r>
    <x v="3"/>
    <s v="Perry"/>
    <n v="10300"/>
    <n v="0.49834951456310678"/>
    <n v="0.50165048543689317"/>
    <n v="2.7000000000000003E-2"/>
    <n v="0.92700000000000005"/>
    <n v="2.1000000000000001E-2"/>
    <n v="3.0000000000000001E-3"/>
    <n v="0.16"/>
    <n v="0.40621359223300973"/>
    <n v="8.6999999999999994E-2"/>
    <n v="4.0000000000000001E-3"/>
    <n v="6.8000000000000005E-2"/>
    <n v="42346"/>
  </r>
  <r>
    <x v="3"/>
    <s v="Phillips"/>
    <n v="20391"/>
    <n v="0.46731401108332105"/>
    <n v="0.53268598891667895"/>
    <n v="1.6E-2"/>
    <n v="0.35200000000000004"/>
    <n v="0.61499999999999999"/>
    <n v="1E-3"/>
    <n v="0.34100000000000003"/>
    <n v="0.33995390123093522"/>
    <n v="7.0000000000000007E-2"/>
    <n v="0"/>
    <n v="0.18100000000000002"/>
    <n v="26844"/>
  </r>
  <r>
    <x v="3"/>
    <s v="Pike"/>
    <n v="11087"/>
    <n v="0.48886082799675296"/>
    <n v="0.5111391720032471"/>
    <n v="6.5000000000000002E-2"/>
    <n v="0.877"/>
    <n v="3.1E-2"/>
    <n v="2E-3"/>
    <n v="0.20199999999999999"/>
    <n v="0.40371606385857312"/>
    <n v="0.115"/>
    <n v="3.0000000000000001E-3"/>
    <n v="6.6000000000000003E-2"/>
    <n v="33097"/>
  </r>
  <r>
    <x v="3"/>
    <s v="Poinsett"/>
    <n v="24210"/>
    <n v="0.48818669971086326"/>
    <n v="0.51181330028913674"/>
    <n v="2.6000000000000002E-2"/>
    <n v="0.879"/>
    <n v="8.199999999999999E-2"/>
    <n v="2E-3"/>
    <n v="0.22800000000000001"/>
    <n v="0.37393638992152001"/>
    <n v="7.4999999999999997E-2"/>
    <n v="0"/>
    <n v="0.1"/>
    <n v="33070"/>
  </r>
  <r>
    <x v="3"/>
    <s v="Polk"/>
    <n v="20364"/>
    <n v="0.48757611471223727"/>
    <n v="0.51242388528776273"/>
    <n v="6.3E-2"/>
    <n v="0.88700000000000001"/>
    <n v="2E-3"/>
    <n v="1.1000000000000001E-2"/>
    <n v="0.24100000000000002"/>
    <n v="0.36697112551561578"/>
    <n v="0.109"/>
    <n v="1E-3"/>
    <n v="0.09"/>
    <n v="33702"/>
  </r>
  <r>
    <x v="3"/>
    <s v="Pope"/>
    <n v="62830"/>
    <n v="0.4947159000477479"/>
    <n v="0.5052840999522521"/>
    <n v="7.8E-2"/>
    <n v="0.85499999999999998"/>
    <n v="2.8999999999999998E-2"/>
    <n v="6.0000000000000001E-3"/>
    <n v="0.2"/>
    <n v="0.43620881744389622"/>
    <n v="6.0999999999999999E-2"/>
    <n v="1E-3"/>
    <n v="7.5999999999999998E-2"/>
    <n v="39810"/>
  </r>
  <r>
    <x v="3"/>
    <s v="Prairie"/>
    <n v="8402"/>
    <n v="0.49238276600809333"/>
    <n v="0.50761723399190672"/>
    <n v="1.1000000000000001E-2"/>
    <n v="0.85400000000000009"/>
    <n v="0.12300000000000001"/>
    <n v="4.0000000000000001E-3"/>
    <n v="0.214"/>
    <n v="0.4181147345870031"/>
    <n v="0.111"/>
    <n v="0"/>
    <n v="6.2E-2"/>
    <n v="35833"/>
  </r>
  <r>
    <x v="3"/>
    <s v="Pulaski"/>
    <n v="390463"/>
    <n v="0.47966644726901142"/>
    <n v="0.52033355273098858"/>
    <n v="5.9000000000000004E-2"/>
    <n v="0.54200000000000004"/>
    <n v="0.35399999999999998"/>
    <n v="3.0000000000000001E-3"/>
    <n v="0.17600000000000002"/>
    <n v="0.46209243897629226"/>
    <n v="4.7E-2"/>
    <n v="2E-3"/>
    <n v="7.4999999999999997E-2"/>
    <n v="46140"/>
  </r>
  <r>
    <x v="3"/>
    <s v="Randolph"/>
    <n v="17695"/>
    <n v="0.49042102288782141"/>
    <n v="0.50957897711217859"/>
    <n v="1.8000000000000002E-2"/>
    <n v="0.95499999999999996"/>
    <n v="6.9999999999999993E-3"/>
    <n v="2E-3"/>
    <n v="0.21100000000000002"/>
    <n v="0.37942921729302065"/>
    <n v="6.7000000000000004E-2"/>
    <n v="5.0000000000000001E-3"/>
    <n v="5.4000000000000006E-2"/>
    <n v="34044"/>
  </r>
  <r>
    <x v="3"/>
    <s v="St. Francis"/>
    <n v="27345"/>
    <n v="0.54840007313951367"/>
    <n v="0.45159992686048639"/>
    <n v="4.4000000000000004E-2"/>
    <n v="0.41200000000000003"/>
    <n v="0.51700000000000002"/>
    <n v="3.0000000000000001E-3"/>
    <n v="0.248"/>
    <n v="0.33859937831413423"/>
    <n v="6.9000000000000006E-2"/>
    <n v="3.0000000000000001E-3"/>
    <n v="0.11699999999999999"/>
    <n v="32105"/>
  </r>
  <r>
    <x v="3"/>
    <s v="Saline"/>
    <n v="113833"/>
    <n v="0.4912459480115608"/>
    <n v="0.50875405198843926"/>
    <n v="4.0999999999999995E-2"/>
    <n v="0.871"/>
    <n v="5.7999999999999996E-2"/>
    <n v="3.0000000000000001E-3"/>
    <n v="9.0999999999999998E-2"/>
    <n v="0.4687832175204027"/>
    <n v="0.05"/>
    <n v="2E-3"/>
    <n v="5.2999999999999999E-2"/>
    <n v="55817"/>
  </r>
  <r>
    <x v="3"/>
    <s v="Scott"/>
    <n v="10870"/>
    <n v="0.51122355105795769"/>
    <n v="0.48877644894204231"/>
    <n v="7.4999999999999997E-2"/>
    <n v="0.84400000000000008"/>
    <n v="2E-3"/>
    <n v="1.6E-2"/>
    <n v="0.20100000000000001"/>
    <n v="0.39098436062557496"/>
    <n v="0.09"/>
    <n v="0"/>
    <n v="0.109"/>
    <n v="37321"/>
  </r>
  <r>
    <x v="3"/>
    <s v="Searcy"/>
    <n v="7965"/>
    <n v="0.50018832391713752"/>
    <n v="0.49981167608286253"/>
    <n v="1.9E-2"/>
    <n v="0.94099999999999995"/>
    <n v="3.0000000000000001E-3"/>
    <n v="1.1000000000000001E-2"/>
    <n v="0.23600000000000002"/>
    <n v="0.35605775266792217"/>
    <n v="0.17600000000000002"/>
    <n v="0"/>
    <n v="5.9000000000000004E-2"/>
    <n v="33083"/>
  </r>
  <r>
    <x v="3"/>
    <s v="Sebastian"/>
    <n v="127273"/>
    <n v="0.4899310930048007"/>
    <n v="0.51006890699519924"/>
    <n v="0.13200000000000001"/>
    <n v="0.71400000000000008"/>
    <n v="6.2E-2"/>
    <n v="1.2E-2"/>
    <n v="0.23199999999999998"/>
    <n v="0.43097907647340755"/>
    <n v="4.2999999999999997E-2"/>
    <n v="3.0000000000000001E-3"/>
    <n v="6.0999999999999999E-2"/>
    <n v="38575"/>
  </r>
  <r>
    <x v="3"/>
    <s v="Sevier"/>
    <n v="17268"/>
    <n v="0.49588834839008572"/>
    <n v="0.50411165160991434"/>
    <n v="0.32200000000000001"/>
    <n v="0.59299999999999997"/>
    <n v="4.7E-2"/>
    <n v="1.9E-2"/>
    <n v="0.221"/>
    <n v="0.41539263377345381"/>
    <n v="7.8E-2"/>
    <n v="0"/>
    <n v="9.3000000000000013E-2"/>
    <n v="36579"/>
  </r>
  <r>
    <x v="3"/>
    <s v="Sharp"/>
    <n v="17055"/>
    <n v="0.48677807094693637"/>
    <n v="0.51322192905306363"/>
    <n v="0.02"/>
    <n v="0.94"/>
    <n v="4.0000000000000001E-3"/>
    <n v="8.0000000000000002E-3"/>
    <n v="0.23600000000000002"/>
    <n v="0.33796540603928465"/>
    <n v="0.11199999999999999"/>
    <n v="0"/>
    <n v="8.8000000000000009E-2"/>
    <n v="30691"/>
  </r>
  <r>
    <x v="3"/>
    <s v="Stone"/>
    <n v="12512"/>
    <n v="0.50671355498721227"/>
    <n v="0.49328644501278773"/>
    <n v="1.7000000000000001E-2"/>
    <n v="0.95299999999999996"/>
    <n v="0"/>
    <n v="2E-3"/>
    <n v="0.24600000000000002"/>
    <n v="0.34622762148337594"/>
    <n v="0.17699999999999999"/>
    <n v="2E-3"/>
    <n v="7.0000000000000007E-2"/>
    <n v="29264"/>
  </r>
  <r>
    <x v="3"/>
    <s v="Union"/>
    <n v="40633"/>
    <n v="0.48335097088573326"/>
    <n v="0.51664902911426669"/>
    <n v="3.6000000000000004E-2"/>
    <n v="0.61499999999999999"/>
    <n v="0.32799999999999996"/>
    <n v="5.0000000000000001E-3"/>
    <n v="0.20399999999999999"/>
    <n v="0.40405581670071122"/>
    <n v="4.9000000000000002E-2"/>
    <n v="0"/>
    <n v="9.6999999999999989E-2"/>
    <n v="38678"/>
  </r>
  <r>
    <x v="3"/>
    <s v="Van Buren"/>
    <n v="17002"/>
    <n v="0.49417715562874953"/>
    <n v="0.50582284437125047"/>
    <n v="2.8999999999999998E-2"/>
    <n v="0.93599999999999994"/>
    <n v="5.0000000000000001E-3"/>
    <n v="4.0000000000000001E-3"/>
    <n v="0.214"/>
    <n v="0.32219738854252439"/>
    <n v="0.113"/>
    <n v="0"/>
    <n v="0.11199999999999999"/>
    <n v="32312"/>
  </r>
  <r>
    <x v="3"/>
    <s v="Washington"/>
    <n v="216432"/>
    <n v="0.49966733200266134"/>
    <n v="0.50033266799733866"/>
    <n v="0.16"/>
    <n v="0.72499999999999998"/>
    <n v="3.2000000000000001E-2"/>
    <n v="9.0000000000000011E-3"/>
    <n v="0.20100000000000001"/>
    <n v="0.47564130997264731"/>
    <n v="6.3E-2"/>
    <n v="3.0000000000000001E-3"/>
    <n v="6.2E-2"/>
    <n v="43524"/>
  </r>
  <r>
    <x v="3"/>
    <s v="White"/>
    <n v="78660"/>
    <n v="0.49244851258581235"/>
    <n v="0.50755148741418765"/>
    <n v="4.0999999999999995E-2"/>
    <n v="0.8859999999999999"/>
    <n v="4.4999999999999998E-2"/>
    <n v="2E-3"/>
    <n v="0.19"/>
    <n v="0.41085685227561658"/>
    <n v="5.7000000000000002E-2"/>
    <n v="4.0000000000000001E-3"/>
    <n v="7.0999999999999994E-2"/>
    <n v="42554"/>
  </r>
  <r>
    <x v="3"/>
    <s v="Woodruff"/>
    <n v="6983"/>
    <n v="0.48403265072318485"/>
    <n v="0.51596734927681509"/>
    <n v="5.0000000000000001E-3"/>
    <n v="0.69499999999999995"/>
    <n v="0.26800000000000002"/>
    <n v="1E-3"/>
    <n v="0.23499999999999999"/>
    <n v="0.35400257768867249"/>
    <n v="0.06"/>
    <n v="0"/>
    <n v="0.124"/>
    <n v="28993"/>
  </r>
  <r>
    <x v="3"/>
    <s v="Yell"/>
    <n v="21835"/>
    <n v="0.49480192351728874"/>
    <n v="0.5051980764827112"/>
    <n v="0.19"/>
    <n v="0.76"/>
    <n v="0.02"/>
    <n v="5.0000000000000001E-3"/>
    <n v="0.18600000000000003"/>
    <n v="0.39235172887565833"/>
    <n v="7.400000000000001E-2"/>
    <n v="1.1000000000000001E-2"/>
    <n v="8.3000000000000004E-2"/>
    <n v="37804"/>
  </r>
  <r>
    <x v="4"/>
    <s v="Alameda"/>
    <n v="1584983"/>
    <n v="0.49003617073495426"/>
    <n v="0.5099638292650458"/>
    <n v="0.22600000000000001"/>
    <n v="0.33"/>
    <n v="0.113"/>
    <n v="3.0000000000000001E-3"/>
    <n v="0.125"/>
    <n v="0.49094028137841228"/>
    <n v="7.400000000000001E-2"/>
    <n v="1E-3"/>
    <n v="8.3000000000000004E-2"/>
    <n v="75619"/>
  </r>
  <r>
    <x v="4"/>
    <s v="Alpine"/>
    <n v="1131"/>
    <n v="0.57824933687002655"/>
    <n v="0.4217506631299735"/>
    <n v="9.5000000000000001E-2"/>
    <n v="0.6409999999999999"/>
    <n v="0.01"/>
    <n v="0.19399999999999998"/>
    <n v="0.17499999999999999"/>
    <n v="0.36074270557029176"/>
    <n v="9.8000000000000004E-2"/>
    <n v="0"/>
    <n v="0.107"/>
    <n v="52917"/>
  </r>
  <r>
    <x v="4"/>
    <s v="Amador"/>
    <n v="36995"/>
    <n v="0.54093796458980947"/>
    <n v="0.45906203541019058"/>
    <n v="0.129"/>
    <n v="0.79700000000000004"/>
    <n v="2.2000000000000002E-2"/>
    <n v="1.8000000000000002E-2"/>
    <n v="0.128"/>
    <n v="0.33985673739694555"/>
    <n v="0.11800000000000001"/>
    <n v="3.0000000000000001E-3"/>
    <n v="0.14000000000000001"/>
    <n v="54171"/>
  </r>
  <r>
    <x v="4"/>
    <s v="Butte"/>
    <n v="222564"/>
    <n v="0.49475656440394672"/>
    <n v="0.50524343559605323"/>
    <n v="0.152"/>
    <n v="0.73799999999999999"/>
    <n v="1.3999999999999999E-2"/>
    <n v="6.9999999999999993E-3"/>
    <n v="0.21899999999999997"/>
    <n v="0.40173163674268975"/>
    <n v="0.105"/>
    <n v="5.0000000000000001E-3"/>
    <n v="0.121"/>
    <n v="43444"/>
  </r>
  <r>
    <x v="4"/>
    <s v="Calaveras"/>
    <n v="44767"/>
    <n v="0.49462773918288022"/>
    <n v="0.50537226081711972"/>
    <n v="0.111"/>
    <n v="0.82499999999999996"/>
    <n v="6.0000000000000001E-3"/>
    <n v="9.0000000000000011E-3"/>
    <n v="0.126"/>
    <n v="0.36294591998570375"/>
    <n v="0.13900000000000001"/>
    <n v="6.0000000000000001E-3"/>
    <n v="0.121"/>
    <n v="53233"/>
  </r>
  <r>
    <x v="4"/>
    <s v="Colusa"/>
    <n v="21396"/>
    <n v="0.52014395214058706"/>
    <n v="0.47985604785941299"/>
    <n v="0.57399999999999995"/>
    <n v="0.375"/>
    <n v="6.0000000000000001E-3"/>
    <n v="0.01"/>
    <n v="0.15"/>
    <n v="0.41302112544400821"/>
    <n v="8.8000000000000009E-2"/>
    <n v="1E-3"/>
    <n v="0.10400000000000001"/>
    <n v="52168"/>
  </r>
  <r>
    <x v="4"/>
    <s v="Contra Costa"/>
    <n v="1096068"/>
    <n v="0.48775988351087707"/>
    <n v="0.51224011648912293"/>
    <n v="0.249"/>
    <n v="0.46"/>
    <n v="8.5999999999999993E-2"/>
    <n v="3.0000000000000001E-3"/>
    <n v="0.109"/>
    <n v="0.46522661002784499"/>
    <n v="8.6999999999999994E-2"/>
    <n v="2E-3"/>
    <n v="8.8000000000000009E-2"/>
    <n v="80185"/>
  </r>
  <r>
    <x v="4"/>
    <s v="Del Norte"/>
    <n v="27788"/>
    <n v="0.55484381747516909"/>
    <n v="0.44515618252483086"/>
    <n v="0.191"/>
    <n v="0.63300000000000001"/>
    <n v="2.7999999999999997E-2"/>
    <n v="4.8000000000000001E-2"/>
    <n v="0.218"/>
    <n v="0.3099179501943285"/>
    <n v="0.1"/>
    <n v="4.0000000000000001E-3"/>
    <n v="0.115"/>
    <n v="40847"/>
  </r>
  <r>
    <x v="4"/>
    <s v="El Dorado"/>
    <n v="182093"/>
    <n v="0.49957988500381673"/>
    <n v="0.50042011499618322"/>
    <n v="0.125"/>
    <n v="0.79"/>
    <n v="9.0000000000000011E-3"/>
    <n v="6.0000000000000001E-3"/>
    <n v="0.10400000000000001"/>
    <n v="0.43696352962497187"/>
    <n v="0.111"/>
    <n v="2E-3"/>
    <n v="0.111"/>
    <n v="69584"/>
  </r>
  <r>
    <x v="4"/>
    <s v="Fresno"/>
    <n v="956749"/>
    <n v="0.49889364922252338"/>
    <n v="0.50110635077747667"/>
    <n v="0.51600000000000001"/>
    <n v="0.312"/>
    <n v="4.7E-2"/>
    <n v="5.0000000000000001E-3"/>
    <n v="0.26800000000000002"/>
    <n v="0.39149662032570715"/>
    <n v="6.7000000000000004E-2"/>
    <n v="2E-3"/>
    <n v="0.13200000000000001"/>
    <n v="45233"/>
  </r>
  <r>
    <x v="4"/>
    <s v="Glenn"/>
    <n v="28029"/>
    <n v="0.50547647079810198"/>
    <n v="0.49452352920189802"/>
    <n v="0.39600000000000002"/>
    <n v="0.53700000000000003"/>
    <n v="9.0000000000000011E-3"/>
    <n v="1.7000000000000001E-2"/>
    <n v="0.20800000000000002"/>
    <n v="0.37543258767704879"/>
    <n v="0.109"/>
    <n v="1.1000000000000001E-2"/>
    <n v="0.126"/>
    <n v="39349"/>
  </r>
  <r>
    <x v="4"/>
    <s v="Humboldt"/>
    <n v="135034"/>
    <n v="0.50011848867692577"/>
    <n v="0.49988151132307418"/>
    <n v="0.106"/>
    <n v="0.75700000000000001"/>
    <n v="1.1000000000000001E-2"/>
    <n v="4.5999999999999999E-2"/>
    <n v="0.214"/>
    <n v="0.43284654235229647"/>
    <n v="0.14000000000000001"/>
    <n v="3.0000000000000001E-3"/>
    <n v="0.105"/>
    <n v="42197"/>
  </r>
  <r>
    <x v="4"/>
    <s v="Imperial"/>
    <n v="178206"/>
    <n v="0.51158210161274031"/>
    <n v="0.48841789838725969"/>
    <n v="0.81799999999999995"/>
    <n v="0.126"/>
    <n v="2.5000000000000001E-2"/>
    <n v="6.9999999999999993E-3"/>
    <n v="0.24"/>
    <n v="0.3276601236770928"/>
    <n v="5.2000000000000005E-2"/>
    <n v="4.0000000000000001E-3"/>
    <n v="0.17399999999999999"/>
    <n v="41079"/>
  </r>
  <r>
    <x v="4"/>
    <s v="Inyo"/>
    <n v="18373"/>
    <n v="0.50149676155227785"/>
    <n v="0.49850323844772221"/>
    <n v="0.20600000000000002"/>
    <n v="0.64800000000000002"/>
    <n v="0.01"/>
    <n v="0.10199999999999999"/>
    <n v="0.114"/>
    <n v="0.45555978882055187"/>
    <n v="9.5000000000000001E-2"/>
    <n v="0"/>
    <n v="6.8000000000000005E-2"/>
    <n v="45955"/>
  </r>
  <r>
    <x v="4"/>
    <s v="Kern"/>
    <n v="865736"/>
    <n v="0.51349025568995632"/>
    <n v="0.48650974431004373"/>
    <n v="0.51"/>
    <n v="0.36599999999999999"/>
    <n v="5.2999999999999999E-2"/>
    <n v="6.0000000000000001E-3"/>
    <n v="0.23499999999999999"/>
    <n v="0.37805289372279771"/>
    <n v="6.2E-2"/>
    <n v="2E-3"/>
    <n v="0.127"/>
    <n v="49026"/>
  </r>
  <r>
    <x v="4"/>
    <s v="Kings"/>
    <n v="150998"/>
    <n v="0.55602060954449728"/>
    <n v="0.44397939045550272"/>
    <n v="0.52600000000000002"/>
    <n v="0.34100000000000003"/>
    <n v="5.9000000000000004E-2"/>
    <n v="6.9999999999999993E-3"/>
    <n v="0.22600000000000001"/>
    <n v="0.33748791374720194"/>
    <n v="5.9000000000000004E-2"/>
    <n v="2E-3"/>
    <n v="0.13"/>
    <n v="46481"/>
  </r>
  <r>
    <x v="4"/>
    <s v="Lake"/>
    <n v="64158"/>
    <n v="0.50104429689204777"/>
    <n v="0.49895570310795223"/>
    <n v="0.185"/>
    <n v="0.72599999999999998"/>
    <n v="2.1000000000000001E-2"/>
    <n v="0.03"/>
    <n v="0.247"/>
    <n v="0.35866142959568564"/>
    <n v="0.11699999999999999"/>
    <n v="2E-3"/>
    <n v="0.14599999999999999"/>
    <n v="35578"/>
  </r>
  <r>
    <x v="4"/>
    <s v="Lassen"/>
    <n v="32645"/>
    <n v="0.66834124674529027"/>
    <n v="0.33165875325470978"/>
    <n v="0.183"/>
    <n v="0.65900000000000003"/>
    <n v="8.4000000000000005E-2"/>
    <n v="2.7999999999999997E-2"/>
    <n v="0.16399999999999998"/>
    <n v="0.27820493184254863"/>
    <n v="6.8000000000000005E-2"/>
    <n v="1E-3"/>
    <n v="0.109"/>
    <n v="51555"/>
  </r>
  <r>
    <x v="4"/>
    <s v="Los Angeles"/>
    <n v="10038388"/>
    <n v="0.49264393844908166"/>
    <n v="0.50735606155091828"/>
    <n v="0.48200000000000004"/>
    <n v="0.26899999999999996"/>
    <n v="0.08"/>
    <n v="2E-3"/>
    <n v="0.182"/>
    <n v="0.46177384257313026"/>
    <n v="9.4E-2"/>
    <n v="2E-3"/>
    <n v="0.1"/>
    <n v="56196"/>
  </r>
  <r>
    <x v="4"/>
    <s v="Madera"/>
    <n v="153187"/>
    <n v="0.48217538041739832"/>
    <n v="0.51782461958260162"/>
    <n v="0.55600000000000005"/>
    <n v="0.36299999999999999"/>
    <n v="3.2000000000000001E-2"/>
    <n v="1.1000000000000001E-2"/>
    <n v="0.23499999999999999"/>
    <n v="0.34619125643820953"/>
    <n v="7.400000000000001E-2"/>
    <n v="1E-3"/>
    <n v="7.4999999999999997E-2"/>
    <n v="45073"/>
  </r>
  <r>
    <x v="4"/>
    <s v="Marin"/>
    <n v="258349"/>
    <n v="0.48949289526957718"/>
    <n v="0.51050710473042282"/>
    <n v="0.158"/>
    <n v="0.72"/>
    <n v="2.4E-2"/>
    <n v="2E-3"/>
    <n v="8.3000000000000004E-2"/>
    <n v="0.49942906688239552"/>
    <n v="0.154"/>
    <n v="1E-3"/>
    <n v="5.7000000000000002E-2"/>
    <n v="93257"/>
  </r>
  <r>
    <x v="4"/>
    <s v="Mariposa"/>
    <n v="17789"/>
    <n v="0.50205182978244978"/>
    <n v="0.49794817021755017"/>
    <n v="0.10099999999999999"/>
    <n v="0.81700000000000006"/>
    <n v="1.1000000000000001E-2"/>
    <n v="2.3E-2"/>
    <n v="0.151"/>
    <n v="0.41199617741300804"/>
    <n v="0.105"/>
    <n v="1.4999999999999999E-2"/>
    <n v="0.11599999999999999"/>
    <n v="47681"/>
  </r>
  <r>
    <x v="4"/>
    <s v="Mendocino"/>
    <n v="87544"/>
    <n v="0.50062825550580281"/>
    <n v="0.49937174449419719"/>
    <n v="0.23600000000000002"/>
    <n v="0.66700000000000004"/>
    <n v="6.0000000000000001E-3"/>
    <n v="3.4000000000000002E-2"/>
    <n v="0.20399999999999999"/>
    <n v="0.42090834323311704"/>
    <n v="0.154"/>
    <n v="6.0000000000000001E-3"/>
    <n v="0.122"/>
    <n v="42980"/>
  </r>
  <r>
    <x v="4"/>
    <s v="Santa Cruz"/>
    <n v="269278"/>
    <n v="0.49656488833101853"/>
    <n v="0.50343511166898147"/>
    <n v="0.32899999999999996"/>
    <n v="0.58299999999999996"/>
    <n v="9.0000000000000011E-3"/>
    <n v="2E-3"/>
    <n v="0.151"/>
    <n v="0.48767816160250743"/>
    <n v="0.114"/>
    <n v="2E-3"/>
    <n v="7.5999999999999998E-2"/>
    <n v="67256"/>
  </r>
  <r>
    <x v="4"/>
    <s v="Shasta"/>
    <n v="178942"/>
    <n v="0.49094678722714624"/>
    <n v="0.50905321277285376"/>
    <n v="9.1999999999999998E-2"/>
    <n v="0.81200000000000006"/>
    <n v="0.01"/>
    <n v="2.2000000000000002E-2"/>
    <n v="0.18"/>
    <n v="0.38705837645717606"/>
    <n v="0.10300000000000001"/>
    <n v="2E-3"/>
    <n v="0.10300000000000001"/>
    <n v="44620"/>
  </r>
  <r>
    <x v="4"/>
    <s v="Sierra"/>
    <n v="3021"/>
    <n v="0.49817941079112876"/>
    <n v="0.50182058920887118"/>
    <n v="8.900000000000001E-2"/>
    <n v="0.88"/>
    <n v="1E-3"/>
    <n v="9.0000000000000011E-3"/>
    <n v="0.14599999999999999"/>
    <n v="0.36742800397219466"/>
    <n v="9.6999999999999989E-2"/>
    <n v="3.1E-2"/>
    <n v="0.08"/>
    <n v="42833"/>
  </r>
  <r>
    <x v="4"/>
    <s v="Siskiyou"/>
    <n v="43895"/>
    <n v="0.49720924934502791"/>
    <n v="0.50279075065497214"/>
    <n v="0.115"/>
    <n v="0.78"/>
    <n v="1.3999999999999999E-2"/>
    <n v="2.7000000000000003E-2"/>
    <n v="0.23100000000000001"/>
    <n v="0.36739947602232603"/>
    <n v="0.13800000000000001"/>
    <n v="1E-3"/>
    <n v="0.127"/>
    <n v="37170"/>
  </r>
  <r>
    <x v="4"/>
    <s v="Solano"/>
    <n v="425753"/>
    <n v="0.49766178981710052"/>
    <n v="0.50233821018289948"/>
    <n v="0.253"/>
    <n v="0.39799999999999996"/>
    <n v="0.13500000000000001"/>
    <n v="3.0000000000000001E-3"/>
    <n v="0.13400000000000001"/>
    <n v="0.43927112668613022"/>
    <n v="0.06"/>
    <n v="1E-3"/>
    <n v="0.114"/>
    <n v="66828"/>
  </r>
  <r>
    <x v="4"/>
    <s v="Sonoma"/>
    <n v="495078"/>
    <n v="0.4904621090010059"/>
    <n v="0.50953789099899405"/>
    <n v="0.25800000000000001"/>
    <n v="0.64700000000000002"/>
    <n v="1.3999999999999999E-2"/>
    <n v="5.0000000000000001E-3"/>
    <n v="0.11699999999999999"/>
    <n v="0.48527100780079097"/>
    <n v="0.11599999999999999"/>
    <n v="2E-3"/>
    <n v="8.1000000000000003E-2"/>
    <n v="64240"/>
  </r>
  <r>
    <x v="4"/>
    <s v="Stanislaus"/>
    <n v="527367"/>
    <n v="0.49499684280586387"/>
    <n v="0.50500315719413613"/>
    <n v="0.436"/>
    <n v="0.44700000000000001"/>
    <n v="2.4E-2"/>
    <n v="5.0000000000000001E-3"/>
    <n v="0.20300000000000001"/>
    <n v="0.39522381946538182"/>
    <n v="6.8000000000000005E-2"/>
    <n v="2E-3"/>
    <n v="0.152"/>
    <n v="50125"/>
  </r>
  <r>
    <x v="4"/>
    <s v="Sutter"/>
    <n v="95247"/>
    <n v="0.49711801946518003"/>
    <n v="0.50288198053482003"/>
    <n v="0.29699999999999999"/>
    <n v="0.48399999999999999"/>
    <n v="1.9E-2"/>
    <n v="6.9999999999999993E-3"/>
    <n v="0.17800000000000002"/>
    <n v="0.39392316818377482"/>
    <n v="6.9000000000000006E-2"/>
    <n v="5.0000000000000001E-3"/>
    <n v="0.13200000000000001"/>
    <n v="52017"/>
  </r>
  <r>
    <x v="4"/>
    <s v="Tehama"/>
    <n v="63152"/>
    <n v="0.49862237142133264"/>
    <n v="0.5013776285786673"/>
    <n v="0.23499999999999999"/>
    <n v="0.70099999999999996"/>
    <n v="5.0000000000000001E-3"/>
    <n v="1.8000000000000002E-2"/>
    <n v="0.19800000000000001"/>
    <n v="0.36621167975677732"/>
    <n v="9.6000000000000002E-2"/>
    <n v="2E-3"/>
    <n v="0.13200000000000001"/>
    <n v="41001"/>
  </r>
  <r>
    <x v="4"/>
    <s v="Trinity"/>
    <n v="13373"/>
    <n v="0.51431989830254987"/>
    <n v="0.48568010169745007"/>
    <n v="7.0999999999999994E-2"/>
    <n v="0.83"/>
    <n v="1.1000000000000001E-2"/>
    <n v="3.4000000000000002E-2"/>
    <n v="0.19500000000000001"/>
    <n v="0.36132505795259107"/>
    <n v="0.127"/>
    <n v="0.08"/>
    <n v="0.09"/>
    <n v="34974"/>
  </r>
  <r>
    <x v="4"/>
    <s v="Tulare"/>
    <n v="454033"/>
    <n v="0.50090191682102403"/>
    <n v="0.49909808317897597"/>
    <n v="0.624"/>
    <n v="0.307"/>
    <n v="1.3000000000000001E-2"/>
    <n v="6.9999999999999993E-3"/>
    <n v="0.28100000000000003"/>
    <n v="0.37614006030398672"/>
    <n v="6.5000000000000002E-2"/>
    <n v="3.0000000000000001E-3"/>
    <n v="0.12"/>
    <n v="42031"/>
  </r>
  <r>
    <x v="4"/>
    <s v="Tuolumne"/>
    <n v="54079"/>
    <n v="0.52179219290297529"/>
    <n v="0.47820780709702471"/>
    <n v="0.114"/>
    <n v="0.81400000000000006"/>
    <n v="1.8000000000000002E-2"/>
    <n v="1.4999999999999999E-2"/>
    <n v="0.13900000000000001"/>
    <n v="0.36015828695057234"/>
    <n v="0.124"/>
    <n v="5.0000000000000001E-3"/>
    <n v="0.129"/>
    <n v="50306"/>
  </r>
  <r>
    <x v="4"/>
    <s v="Ventura"/>
    <n v="840833"/>
    <n v="0.4953230903163886"/>
    <n v="0.50467690968361134"/>
    <n v="0.41600000000000004"/>
    <n v="0.47"/>
    <n v="1.6E-2"/>
    <n v="3.0000000000000001E-3"/>
    <n v="0.111"/>
    <n v="0.47347808661172908"/>
    <n v="8.8000000000000009E-2"/>
    <n v="2E-3"/>
    <n v="8.5999999999999993E-2"/>
    <n v="77348"/>
  </r>
  <r>
    <x v="4"/>
    <s v="Yolo"/>
    <n v="207320"/>
    <n v="0.486865714836967"/>
    <n v="0.51313428516303294"/>
    <n v="0.311"/>
    <n v="0.48299999999999998"/>
    <n v="2.3E-2"/>
    <n v="5.0000000000000001E-3"/>
    <n v="0.19899999999999998"/>
    <n v="0.44764615087786996"/>
    <n v="6.0999999999999999E-2"/>
    <n v="2E-3"/>
    <n v="0.09"/>
    <n v="54989"/>
  </r>
  <r>
    <x v="4"/>
    <s v="Yuba"/>
    <n v="73437"/>
    <n v="0.50791835178452283"/>
    <n v="0.49208164821547723"/>
    <n v="0.26700000000000002"/>
    <n v="0.56799999999999995"/>
    <n v="3.2000000000000001E-2"/>
    <n v="0.01"/>
    <n v="0.21899999999999997"/>
    <n v="0.34722278960197178"/>
    <n v="9.3000000000000013E-2"/>
    <n v="2E-3"/>
    <n v="0.14800000000000002"/>
    <n v="46892"/>
  </r>
  <r>
    <x v="5"/>
    <s v="Adams"/>
    <n v="471206"/>
    <n v="0.50319180995148616"/>
    <n v="0.49680819004851379"/>
    <n v="0.38600000000000001"/>
    <n v="0.52100000000000002"/>
    <n v="0.03"/>
    <n v="5.0000000000000001E-3"/>
    <n v="0.13800000000000001"/>
    <n v="0.48756382558795941"/>
    <n v="0.05"/>
    <n v="1E-3"/>
    <n v="7.9000000000000001E-2"/>
    <n v="58946"/>
  </r>
  <r>
    <x v="5"/>
    <s v="Alamosa"/>
    <n v="16269"/>
    <n v="0.49001167865265227"/>
    <n v="0.50998832134734773"/>
    <n v="0.45700000000000002"/>
    <n v="0.49299999999999999"/>
    <n v="1.6E-2"/>
    <n v="1.2E-2"/>
    <n v="0.28899999999999998"/>
    <n v="0.38619460323314281"/>
    <n v="5.4000000000000006E-2"/>
    <n v="1E-3"/>
    <n v="0.10400000000000001"/>
    <n v="32395"/>
  </r>
  <r>
    <x v="5"/>
    <s v="Arapahoe"/>
    <n v="608310"/>
    <n v="0.49169502391872566"/>
    <n v="0.50830497608127434"/>
    <n v="0.187"/>
    <n v="0.622"/>
    <n v="9.9000000000000005E-2"/>
    <n v="3.0000000000000001E-3"/>
    <n v="0.11199999999999999"/>
    <n v="0.51207114793444131"/>
    <n v="5.5999999999999994E-2"/>
    <n v="2E-3"/>
    <n v="7.2000000000000008E-2"/>
    <n v="63265"/>
  </r>
  <r>
    <x v="5"/>
    <s v="Archuleta"/>
    <n v="12174"/>
    <n v="0.5094463610974207"/>
    <n v="0.49055363890257925"/>
    <n v="0.185"/>
    <n v="0.77200000000000002"/>
    <n v="6.0000000000000001E-3"/>
    <n v="2.1000000000000001E-2"/>
    <n v="0.11699999999999999"/>
    <n v="0.45227534089042221"/>
    <n v="0.183"/>
    <n v="6.0000000000000001E-3"/>
    <n v="8.199999999999999E-2"/>
    <n v="46646"/>
  </r>
  <r>
    <x v="5"/>
    <s v="Baca"/>
    <n v="3701"/>
    <n v="0.47987030532288572"/>
    <n v="0.52012969467711434"/>
    <n v="9.8000000000000004E-2"/>
    <n v="0.86499999999999999"/>
    <n v="1.1000000000000001E-2"/>
    <n v="1.2E-2"/>
    <n v="0.20499999999999999"/>
    <n v="0.45987570926776544"/>
    <n v="0.17199999999999999"/>
    <n v="1.6E-2"/>
    <n v="4.4999999999999998E-2"/>
    <n v="38000"/>
  </r>
  <r>
    <x v="5"/>
    <s v="Bent"/>
    <n v="5895"/>
    <n v="0.6863443596268024"/>
    <n v="0.31365564037319765"/>
    <n v="0.313"/>
    <n v="0.55799999999999994"/>
    <n v="9.1999999999999998E-2"/>
    <n v="2.4E-2"/>
    <n v="0.25600000000000001"/>
    <n v="0.20559796437659034"/>
    <n v="0.153"/>
    <n v="2E-3"/>
    <n v="8.3000000000000004E-2"/>
    <n v="36791"/>
  </r>
  <r>
    <x v="5"/>
    <s v="Boulder"/>
    <n v="310032"/>
    <n v="0.50251264385611805"/>
    <n v="0.4974873561438819"/>
    <n v="0.13699999999999998"/>
    <n v="0.78500000000000003"/>
    <n v="8.0000000000000002E-3"/>
    <n v="2E-3"/>
    <n v="0.14099999999999999"/>
    <n v="0.53768965784177114"/>
    <n v="8.5000000000000006E-2"/>
    <n v="2E-3"/>
    <n v="6.0999999999999999E-2"/>
    <n v="70961"/>
  </r>
  <r>
    <x v="5"/>
    <s v="Saguache"/>
    <n v="6238"/>
    <n v="0.49951907662712408"/>
    <n v="0.50048092337287597"/>
    <n v="0.38900000000000001"/>
    <n v="0.56899999999999995"/>
    <n v="4.0000000000000001E-3"/>
    <n v="6.0000000000000001E-3"/>
    <n v="0.23399999999999999"/>
    <n v="0.3930747034305867"/>
    <n v="0.11"/>
    <n v="1.2E-2"/>
    <n v="9.6999999999999989E-2"/>
    <n v="33393"/>
  </r>
  <r>
    <x v="5"/>
    <s v="San Juan"/>
    <n v="606"/>
    <n v="0.53960396039603964"/>
    <n v="0.46039603960396042"/>
    <n v="0.193"/>
    <n v="0.76700000000000002"/>
    <n v="0"/>
    <n v="1.4999999999999999E-2"/>
    <n v="0.16500000000000001"/>
    <n v="0.55610561056105612"/>
    <n v="0.08"/>
    <n v="6.0000000000000001E-3"/>
    <n v="0.13800000000000001"/>
    <n v="36324"/>
  </r>
  <r>
    <x v="5"/>
    <s v="San Miguel"/>
    <n v="7676"/>
    <n v="0.52748827514330376"/>
    <n v="0.47251172485669618"/>
    <n v="9.5000000000000001E-2"/>
    <n v="0.87400000000000011"/>
    <n v="2E-3"/>
    <n v="2E-3"/>
    <n v="0.11199999999999999"/>
    <n v="0.58389786347055761"/>
    <n v="0.12"/>
    <n v="5.0000000000000001E-3"/>
    <n v="5.7999999999999996E-2"/>
    <n v="56047"/>
  </r>
  <r>
    <x v="5"/>
    <s v="Sedgwick"/>
    <n v="2365"/>
    <n v="0.48160676532769559"/>
    <n v="0.51839323467230447"/>
    <n v="0.13600000000000001"/>
    <n v="0.80099999999999993"/>
    <n v="1.2E-2"/>
    <n v="4.0000000000000001E-3"/>
    <n v="0.14400000000000002"/>
    <n v="0.4346723044397463"/>
    <n v="0.12"/>
    <n v="6.0000000000000001E-3"/>
    <n v="6.4000000000000001E-2"/>
    <n v="44191"/>
  </r>
  <r>
    <x v="5"/>
    <s v="Summit"/>
    <n v="28940"/>
    <n v="0.54982722874913614"/>
    <n v="0.45017277125086386"/>
    <n v="0.14699999999999999"/>
    <n v="0.81"/>
    <n v="1.2E-2"/>
    <n v="2E-3"/>
    <n v="0.13699999999999998"/>
    <n v="0.62788527988942644"/>
    <n v="8.1000000000000003E-2"/>
    <n v="0"/>
    <n v="4.7E-2"/>
    <n v="67983"/>
  </r>
  <r>
    <x v="5"/>
    <s v="Teller"/>
    <n v="23340"/>
    <n v="0.50668380462724938"/>
    <n v="0.49331619537275062"/>
    <n v="6.0999999999999999E-2"/>
    <n v="0.89599999999999991"/>
    <n v="1.1000000000000001E-2"/>
    <n v="3.0000000000000001E-3"/>
    <n v="7.4999999999999997E-2"/>
    <n v="0.4927592116538132"/>
    <n v="7.400000000000001E-2"/>
    <n v="3.0000000000000001E-3"/>
    <n v="8.199999999999999E-2"/>
    <n v="62372"/>
  </r>
  <r>
    <x v="5"/>
    <s v="Washington"/>
    <n v="4795"/>
    <n v="0.51762252346193949"/>
    <n v="0.48237747653806046"/>
    <n v="9.3000000000000013E-2"/>
    <n v="0.88300000000000001"/>
    <n v="6.0000000000000001E-3"/>
    <n v="6.0000000000000001E-3"/>
    <n v="0.10400000000000001"/>
    <n v="0.45797705943691347"/>
    <n v="0.14499999999999999"/>
    <n v="3.0000000000000001E-3"/>
    <n v="5.0999999999999997E-2"/>
    <n v="45541"/>
  </r>
  <r>
    <x v="5"/>
    <s v="Weld"/>
    <n v="270948"/>
    <n v="0.50279020328623947"/>
    <n v="0.49720979671376059"/>
    <n v="0.28699999999999998"/>
    <n v="0.66900000000000004"/>
    <n v="0.01"/>
    <n v="5.0000000000000001E-3"/>
    <n v="0.129"/>
    <n v="0.47756396061236844"/>
    <n v="6.4000000000000001E-2"/>
    <n v="2E-3"/>
    <n v="6.6000000000000003E-2"/>
    <n v="60572"/>
  </r>
  <r>
    <x v="5"/>
    <s v="Yuma"/>
    <n v="10185"/>
    <n v="0.47373588610702011"/>
    <n v="0.52626411389297989"/>
    <n v="0.21600000000000003"/>
    <n v="0.76800000000000002"/>
    <n v="4.0000000000000001E-3"/>
    <n v="0"/>
    <n v="0.14499999999999999"/>
    <n v="0.478939617083947"/>
    <n v="0.114"/>
    <n v="2E-3"/>
    <n v="2.5000000000000001E-2"/>
    <n v="43105"/>
  </r>
  <r>
    <x v="6"/>
    <s v="Fairfield"/>
    <n v="939983"/>
    <n v="0.48685348564814468"/>
    <n v="0.51314651435185532"/>
    <n v="0.183"/>
    <n v="0.6409999999999999"/>
    <n v="0.10400000000000001"/>
    <n v="1E-3"/>
    <n v="0.09"/>
    <n v="0.49321104743383659"/>
    <n v="8.4000000000000005E-2"/>
    <n v="1E-3"/>
    <n v="0.09"/>
    <n v="84233"/>
  </r>
  <r>
    <x v="6"/>
    <s v="Hartford"/>
    <n v="896943"/>
    <n v="0.48473983296597445"/>
    <n v="0.51526016703402555"/>
    <n v="0.16600000000000001"/>
    <n v="0.63900000000000001"/>
    <n v="0.126"/>
    <n v="1E-3"/>
    <n v="0.11900000000000001"/>
    <n v="0.49024185483358473"/>
    <n v="4.8000000000000001E-2"/>
    <n v="2E-3"/>
    <n v="9.3000000000000013E-2"/>
    <n v="66395"/>
  </r>
  <r>
    <x v="6"/>
    <s v="Litchfield"/>
    <n v="186304"/>
    <n v="0.49242098935073858"/>
    <n v="0.50757901064926148"/>
    <n v="5.2000000000000005E-2"/>
    <n v="0.90200000000000002"/>
    <n v="1.3999999999999999E-2"/>
    <n v="1E-3"/>
    <n v="7.0000000000000007E-2"/>
    <n v="0.52760005152868428"/>
    <n v="9.1999999999999998E-2"/>
    <n v="2E-3"/>
    <n v="7.0999999999999994E-2"/>
    <n v="72061"/>
  </r>
  <r>
    <x v="6"/>
    <s v="Middlesex"/>
    <n v="165165"/>
    <n v="0.48953470771652591"/>
    <n v="0.51046529228347415"/>
    <n v="5.5999999999999994E-2"/>
    <n v="0.84900000000000009"/>
    <n v="4.7E-2"/>
    <n v="1E-3"/>
    <n v="6.7000000000000004E-2"/>
    <n v="0.53201949565585926"/>
    <n v="7.0000000000000007E-2"/>
    <n v="1E-3"/>
    <n v="0.06"/>
    <n v="79893"/>
  </r>
  <r>
    <x v="6"/>
    <s v="New Haven"/>
    <n v="862224"/>
    <n v="0.48210093896713613"/>
    <n v="0.51789906103286387"/>
    <n v="0.16399999999999998"/>
    <n v="0.65400000000000003"/>
    <n v="0.122"/>
    <n v="1E-3"/>
    <n v="0.13"/>
    <n v="0.48699757835550855"/>
    <n v="5.4000000000000006E-2"/>
    <n v="2E-3"/>
    <n v="9.5000000000000001E-2"/>
    <n v="61640"/>
  </r>
  <r>
    <x v="6"/>
    <s v="New London"/>
    <n v="273185"/>
    <n v="0.49991763823050311"/>
    <n v="0.50008236176949683"/>
    <n v="9.6000000000000002E-2"/>
    <n v="0.76800000000000002"/>
    <n v="5.2000000000000005E-2"/>
    <n v="4.0000000000000001E-3"/>
    <n v="9.9000000000000005E-2"/>
    <n v="0.48681296557278037"/>
    <n v="5.2000000000000005E-2"/>
    <n v="1E-3"/>
    <n v="8.3000000000000004E-2"/>
    <n v="66233"/>
  </r>
  <r>
    <x v="6"/>
    <s v="Tolland"/>
    <n v="151948"/>
    <n v="0.50105299181298868"/>
    <n v="0.49894700818701132"/>
    <n v="4.9000000000000002E-2"/>
    <n v="0.86299999999999999"/>
    <n v="2.7999999999999997E-2"/>
    <n v="0"/>
    <n v="7.0000000000000007E-2"/>
    <n v="0.52774633427225104"/>
    <n v="5.7000000000000002E-2"/>
    <n v="2E-3"/>
    <n v="6.8000000000000005E-2"/>
    <n v="79626"/>
  </r>
  <r>
    <x v="6"/>
    <s v="Windham"/>
    <n v="117470"/>
    <n v="0.49554779943815441"/>
    <n v="0.50445220056184559"/>
    <n v="0.105"/>
    <n v="0.84099999999999997"/>
    <n v="1.9E-2"/>
    <n v="0"/>
    <n v="0.107"/>
    <n v="0.50091087086064523"/>
    <n v="5.5E-2"/>
    <n v="4.0000000000000001E-3"/>
    <n v="9.3000000000000013E-2"/>
    <n v="59392"/>
  </r>
  <r>
    <x v="7"/>
    <s v="Kent"/>
    <n v="169509"/>
    <n v="0.48207469809862602"/>
    <n v="0.51792530190137398"/>
    <n v="6.5000000000000002E-2"/>
    <n v="0.63700000000000001"/>
    <n v="0.23399999999999999"/>
    <n v="6.0000000000000001E-3"/>
    <n v="0.13500000000000001"/>
    <n v="0.44390563332920374"/>
    <n v="3.9E-2"/>
    <n v="3.0000000000000001E-3"/>
    <n v="8.4000000000000005E-2"/>
    <n v="54976"/>
  </r>
  <r>
    <x v="7"/>
    <s v="New Castle"/>
    <n v="549643"/>
    <n v="0.48379584566709666"/>
    <n v="0.51620415433290334"/>
    <n v="9.1999999999999998E-2"/>
    <n v="0.59799999999999998"/>
    <n v="0.23600000000000002"/>
    <n v="2E-3"/>
    <n v="0.114"/>
    <n v="0.48819142607110433"/>
    <n v="3.1E-2"/>
    <n v="1E-3"/>
    <n v="7.400000000000001E-2"/>
    <n v="65476"/>
  </r>
  <r>
    <x v="7"/>
    <s v="Sussex"/>
    <n v="207302"/>
    <n v="0.48616028788916654"/>
    <n v="0.51383971211083346"/>
    <n v="9.1999999999999998E-2"/>
    <n v="0.748"/>
    <n v="0.124"/>
    <n v="3.0000000000000001E-3"/>
    <n v="0.126"/>
    <n v="0.43530211961293186"/>
    <n v="6.4000000000000001E-2"/>
    <n v="1E-3"/>
    <n v="0.08"/>
    <n v="53751"/>
  </r>
  <r>
    <x v="8"/>
    <s v="District of Columbia"/>
    <n v="647484"/>
    <n v="0.47363950306107949"/>
    <n v="0.52636049693892051"/>
    <n v="0.10199999999999999"/>
    <n v="0.35600000000000004"/>
    <n v="0.48"/>
    <n v="2E-3"/>
    <n v="0.18"/>
    <n v="0.52173490001297329"/>
    <n v="4.4000000000000004E-2"/>
    <n v="1E-3"/>
    <n v="9.6000000000000002E-2"/>
    <n v="70848"/>
  </r>
  <r>
    <x v="9"/>
    <s v="Alachua"/>
    <n v="254218"/>
    <n v="0.48371083086170136"/>
    <n v="0.51628916913829859"/>
    <n v="8.900000000000001E-2"/>
    <n v="0.627"/>
    <n v="0.19600000000000001"/>
    <n v="3.0000000000000001E-3"/>
    <n v="0.24299999999999999"/>
    <n v="0.45889354805717925"/>
    <n v="4.2999999999999997E-2"/>
    <n v="1E-3"/>
    <n v="7.9000000000000001E-2"/>
    <n v="43073"/>
  </r>
  <r>
    <x v="9"/>
    <s v="Baker"/>
    <n v="27135"/>
    <n v="0.52614704256495304"/>
    <n v="0.47385295743504696"/>
    <n v="2.4E-2"/>
    <n v="0.82"/>
    <n v="0.14499999999999999"/>
    <n v="1E-3"/>
    <n v="0.18100000000000002"/>
    <n v="0.37494011424359686"/>
    <n v="4.4000000000000004E-2"/>
    <n v="1E-3"/>
    <n v="8.900000000000001E-2"/>
    <n v="47121"/>
  </r>
  <r>
    <x v="9"/>
    <s v="Bay"/>
    <n v="175353"/>
    <n v="0.49500151123733271"/>
    <n v="0.50499848876266729"/>
    <n v="5.5E-2"/>
    <n v="0.77900000000000003"/>
    <n v="0.105"/>
    <n v="5.0000000000000001E-3"/>
    <n v="0.152"/>
    <n v="0.44421253129401833"/>
    <n v="6.4000000000000001E-2"/>
    <n v="3.0000000000000001E-3"/>
    <n v="8.5999999999999993E-2"/>
    <n v="47368"/>
  </r>
  <r>
    <x v="9"/>
    <s v="Bradford"/>
    <n v="27223"/>
    <n v="0.55651471182456014"/>
    <n v="0.44348528817543986"/>
    <n v="3.7999999999999999E-2"/>
    <n v="0.74400000000000011"/>
    <n v="0.19899999999999998"/>
    <n v="1E-3"/>
    <n v="0.20600000000000002"/>
    <n v="0.33886786908129157"/>
    <n v="4.0999999999999995E-2"/>
    <n v="0"/>
    <n v="0.124"/>
    <n v="41606"/>
  </r>
  <r>
    <x v="9"/>
    <s v="Brevard"/>
    <n v="553591"/>
    <n v="0.48870736699115414"/>
    <n v="0.51129263300884586"/>
    <n v="9.0999999999999998E-2"/>
    <n v="0.7609999999999999"/>
    <n v="9.9000000000000005E-2"/>
    <n v="3.0000000000000001E-3"/>
    <n v="0.14000000000000001"/>
    <n v="0.41491462108307398"/>
    <n v="5.4000000000000006E-2"/>
    <n v="2E-3"/>
    <n v="0.109"/>
    <n v="48925"/>
  </r>
  <r>
    <x v="9"/>
    <s v="Broward"/>
    <n v="1843152"/>
    <n v="0.48548356294000711"/>
    <n v="0.51451643705999284"/>
    <n v="0.27"/>
    <n v="0.40399999999999997"/>
    <n v="0.26899999999999996"/>
    <n v="2E-3"/>
    <n v="0.14499999999999999"/>
    <n v="0.48340939868225735"/>
    <n v="6.4000000000000001E-2"/>
    <n v="1E-3"/>
    <n v="0.1"/>
    <n v="51968"/>
  </r>
  <r>
    <x v="9"/>
    <s v="Calhoun"/>
    <n v="14615"/>
    <n v="0.54676702018474166"/>
    <n v="0.45323297981525829"/>
    <n v="5.5999999999999994E-2"/>
    <n v="0.77"/>
    <n v="0.13300000000000001"/>
    <n v="1.2E-2"/>
    <n v="0.193"/>
    <n v="0.32398221005815941"/>
    <n v="0.08"/>
    <n v="0"/>
    <n v="0.1"/>
    <n v="34510"/>
  </r>
  <r>
    <x v="9"/>
    <s v="Seminole"/>
    <n v="437346"/>
    <n v="0.48370397808600057"/>
    <n v="0.51629602191399948"/>
    <n v="0.188"/>
    <n v="0.64"/>
    <n v="0.10800000000000001"/>
    <n v="1E-3"/>
    <n v="0.121"/>
    <n v="0.48119795310806546"/>
    <n v="5.4000000000000006E-2"/>
    <n v="1E-3"/>
    <n v="9.4E-2"/>
    <n v="57010"/>
  </r>
  <r>
    <x v="9"/>
    <s v="Sumter"/>
    <n v="108501"/>
    <n v="0.5086589063695266"/>
    <n v="0.49134109363047346"/>
    <n v="5.7000000000000002E-2"/>
    <n v="0.84099999999999997"/>
    <n v="8.1000000000000003E-2"/>
    <n v="3.0000000000000001E-3"/>
    <n v="0.109"/>
    <n v="0.20550962663938582"/>
    <n v="7.0000000000000007E-2"/>
    <n v="1E-3"/>
    <n v="0.09"/>
    <n v="50350"/>
  </r>
  <r>
    <x v="9"/>
    <s v="Suwannee"/>
    <n v="43595"/>
    <n v="0.49654776923959171"/>
    <n v="0.50345223076040835"/>
    <n v="8.900000000000001E-2"/>
    <n v="0.754"/>
    <n v="0.13200000000000001"/>
    <n v="3.0000000000000001E-3"/>
    <n v="0.23899999999999999"/>
    <n v="0.35958252093129944"/>
    <n v="5.5E-2"/>
    <n v="1E-3"/>
    <n v="0.111"/>
    <n v="36289"/>
  </r>
  <r>
    <x v="9"/>
    <s v="Taylor"/>
    <n v="22685"/>
    <n v="0.56341194621996915"/>
    <n v="0.43658805378003085"/>
    <n v="3.7000000000000005E-2"/>
    <n v="0.72299999999999998"/>
    <n v="0.21299999999999999"/>
    <n v="0.01"/>
    <n v="0.14699999999999999"/>
    <n v="0.3154066563808684"/>
    <n v="6.3E-2"/>
    <n v="1E-3"/>
    <n v="0.09"/>
    <n v="36181"/>
  </r>
  <r>
    <x v="9"/>
    <s v="Union"/>
    <n v="15191"/>
    <n v="0.64709367388585348"/>
    <n v="0.35290632611414652"/>
    <n v="5.2999999999999999E-2"/>
    <n v="0.70200000000000007"/>
    <n v="0.214"/>
    <n v="4.0000000000000001E-3"/>
    <n v="0.2"/>
    <n v="0.26035152392864197"/>
    <n v="0.04"/>
    <n v="2E-3"/>
    <n v="0.11699999999999999"/>
    <n v="39163"/>
  </r>
  <r>
    <x v="9"/>
    <s v="Volusia"/>
    <n v="503719"/>
    <n v="0.48733718601045423"/>
    <n v="0.51266281398954572"/>
    <n v="0.121"/>
    <n v="0.7390000000000001"/>
    <n v="0.10300000000000001"/>
    <n v="3.0000000000000001E-3"/>
    <n v="0.17399999999999999"/>
    <n v="0.39563129443201467"/>
    <n v="5.9000000000000004E-2"/>
    <n v="2E-3"/>
    <n v="9.0999999999999998E-2"/>
    <n v="41117"/>
  </r>
  <r>
    <x v="9"/>
    <s v="Wakulla"/>
    <n v="31128"/>
    <n v="0.55789000257003341"/>
    <n v="0.44210999742996659"/>
    <n v="3.7000000000000005E-2"/>
    <n v="0.78799999999999992"/>
    <n v="0.153"/>
    <n v="2E-3"/>
    <n v="0.14899999999999999"/>
    <n v="0.41438576201490618"/>
    <n v="0.04"/>
    <n v="2E-3"/>
    <n v="9.3000000000000013E-2"/>
    <n v="50340"/>
  </r>
  <r>
    <x v="9"/>
    <s v="Walton"/>
    <n v="59487"/>
    <n v="0.50727049607477259"/>
    <n v="0.49272950392522735"/>
    <n v="5.9000000000000004E-2"/>
    <n v="0.84299999999999997"/>
    <n v="5.0999999999999997E-2"/>
    <n v="9.0000000000000011E-3"/>
    <n v="0.17100000000000001"/>
    <n v="0.42659740783700639"/>
    <n v="9.1999999999999998E-2"/>
    <n v="2E-3"/>
    <n v="7.9000000000000001E-2"/>
    <n v="44966"/>
  </r>
  <r>
    <x v="9"/>
    <s v="Washington"/>
    <n v="24629"/>
    <n v="0.54724105729018635"/>
    <n v="0.45275894270981365"/>
    <n v="3.4000000000000002E-2"/>
    <n v="0.77400000000000002"/>
    <n v="0.151"/>
    <n v="6.9999999999999993E-3"/>
    <n v="0.215"/>
    <n v="0.3372853140606602"/>
    <n v="8.4000000000000005E-2"/>
    <n v="3.0000000000000001E-3"/>
    <n v="0.115"/>
    <n v="38970"/>
  </r>
  <r>
    <x v="10"/>
    <s v="Appling"/>
    <n v="18417"/>
    <n v="0.49085084432860943"/>
    <n v="0.50914915567139052"/>
    <n v="9.4E-2"/>
    <n v="0.69599999999999995"/>
    <n v="0.18899999999999997"/>
    <n v="1E-3"/>
    <n v="0.20899999999999999"/>
    <n v="0.38393875223977847"/>
    <n v="0.06"/>
    <n v="3.0000000000000001E-3"/>
    <n v="7.9000000000000001E-2"/>
    <n v="37135"/>
  </r>
  <r>
    <x v="10"/>
    <s v="Atkinson"/>
    <n v="8294"/>
    <n v="0.49312756209307934"/>
    <n v="0.50687243790692071"/>
    <n v="0.24199999999999999"/>
    <n v="0.56700000000000006"/>
    <n v="0.17199999999999999"/>
    <n v="3.0000000000000001E-3"/>
    <n v="0.28699999999999998"/>
    <n v="0.40860863274656378"/>
    <n v="5.0999999999999997E-2"/>
    <n v="0"/>
    <n v="7.2999999999999995E-2"/>
    <n v="30933"/>
  </r>
  <r>
    <x v="10"/>
    <s v="Bacon"/>
    <n v="11222"/>
    <n v="0.5024059882373908"/>
    <n v="0.49759401176260915"/>
    <n v="7.8E-2"/>
    <n v="0.745"/>
    <n v="0.15"/>
    <n v="0"/>
    <n v="0.17899999999999999"/>
    <n v="0.40973088576011407"/>
    <n v="4.5999999999999999E-2"/>
    <n v="2E-3"/>
    <n v="4.4000000000000004E-2"/>
    <n v="37162"/>
  </r>
  <r>
    <x v="10"/>
    <s v="Baker"/>
    <n v="3292"/>
    <n v="0.47964763061968407"/>
    <n v="0.52035236938031593"/>
    <n v="1.9E-2"/>
    <n v="0.495"/>
    <n v="0.47499999999999998"/>
    <n v="2E-3"/>
    <n v="0.22899999999999998"/>
    <n v="0.38942891859052248"/>
    <n v="6.0999999999999999E-2"/>
    <n v="0"/>
    <n v="7.0999999999999994E-2"/>
    <n v="44297"/>
  </r>
  <r>
    <x v="10"/>
    <s v="Baldwin"/>
    <n v="45795"/>
    <n v="0.49734687192924992"/>
    <n v="0.50265312807075013"/>
    <n v="2.1000000000000001E-2"/>
    <n v="0.53600000000000003"/>
    <n v="0.41499999999999998"/>
    <n v="3.0000000000000001E-3"/>
    <n v="0.314"/>
    <n v="0.35783382465334646"/>
    <n v="3.6000000000000004E-2"/>
    <n v="0"/>
    <n v="8.4000000000000005E-2"/>
    <n v="32460"/>
  </r>
  <r>
    <x v="10"/>
    <s v="Banks"/>
    <n v="18336"/>
    <n v="0.50867146596858637"/>
    <n v="0.49132853403141363"/>
    <n v="6.3E-2"/>
    <n v="0.88400000000000001"/>
    <n v="2.6000000000000002E-2"/>
    <n v="3.0000000000000001E-3"/>
    <n v="0.16600000000000001"/>
    <n v="0.42544720767888305"/>
    <n v="7.2000000000000008E-2"/>
    <n v="8.0000000000000002E-3"/>
    <n v="8.5000000000000006E-2"/>
    <n v="41472"/>
  </r>
  <r>
    <x v="10"/>
    <s v="Webster"/>
    <n v="2720"/>
    <n v="0.50367647058823528"/>
    <n v="0.49632352941176472"/>
    <n v="0.01"/>
    <n v="0.43200000000000005"/>
    <n v="0.55799999999999994"/>
    <n v="0"/>
    <n v="0.22500000000000001"/>
    <n v="0.41875000000000001"/>
    <n v="0.03"/>
    <n v="0"/>
    <n v="5.7999999999999996E-2"/>
    <n v="37063"/>
  </r>
  <r>
    <x v="10"/>
    <s v="Wheeler"/>
    <n v="7956"/>
    <n v="0.67898441427853196"/>
    <n v="0.3210155857214681"/>
    <n v="2.2000000000000002E-2"/>
    <n v="0.56499999999999995"/>
    <n v="0.41"/>
    <n v="1E-3"/>
    <n v="0.27200000000000002"/>
    <n v="0.16830065359477125"/>
    <n v="8.1000000000000003E-2"/>
    <n v="0"/>
    <n v="0.1"/>
    <n v="27620"/>
  </r>
  <r>
    <x v="10"/>
    <s v="White"/>
    <n v="27791"/>
    <n v="0.48674031161167286"/>
    <n v="0.51325968838832714"/>
    <n v="2.8999999999999998E-2"/>
    <n v="0.92599999999999993"/>
    <n v="2.7000000000000003E-2"/>
    <n v="0"/>
    <n v="0.19"/>
    <n v="0.39685509697384047"/>
    <n v="6.5000000000000002E-2"/>
    <n v="3.0000000000000001E-3"/>
    <n v="6.8000000000000005E-2"/>
    <n v="40888"/>
  </r>
  <r>
    <x v="10"/>
    <s v="Whitfield"/>
    <n v="103456"/>
    <n v="0.49732253325085063"/>
    <n v="0.50267746674914937"/>
    <n v="0.33100000000000002"/>
    <n v="0.60499999999999998"/>
    <n v="3.9E-2"/>
    <n v="2E-3"/>
    <n v="0.188"/>
    <n v="0.43830227343025052"/>
    <n v="3.9E-2"/>
    <n v="0"/>
    <n v="0.10300000000000001"/>
    <n v="40596"/>
  </r>
  <r>
    <x v="10"/>
    <s v="Wilcox"/>
    <n v="8972"/>
    <n v="0.58537672759696835"/>
    <n v="0.41462327240303165"/>
    <n v="2.1000000000000001E-2"/>
    <n v="0.58700000000000008"/>
    <n v="0.376"/>
    <n v="0"/>
    <n v="0.23100000000000001"/>
    <n v="0.27262594739188589"/>
    <n v="0.107"/>
    <n v="2E-3"/>
    <n v="6.7000000000000004E-2"/>
    <n v="32043"/>
  </r>
  <r>
    <x v="10"/>
    <s v="Wilkes"/>
    <n v="9991"/>
    <n v="0.47332599339405462"/>
    <n v="0.52667400660594532"/>
    <n v="3.9E-2"/>
    <n v="0.51700000000000002"/>
    <n v="0.42399999999999999"/>
    <n v="0"/>
    <n v="0.28499999999999998"/>
    <n v="0.38014212791512358"/>
    <n v="6.9000000000000006E-2"/>
    <n v="0"/>
    <n v="8.900000000000001E-2"/>
    <n v="32727"/>
  </r>
  <r>
    <x v="10"/>
    <s v="Wilkinson"/>
    <n v="9386"/>
    <n v="0.48785425101214575"/>
    <n v="0.51214574898785425"/>
    <n v="2.6000000000000002E-2"/>
    <n v="0.57299999999999995"/>
    <n v="0.37799999999999995"/>
    <n v="1E-3"/>
    <n v="0.17699999999999999"/>
    <n v="0.35020242914979755"/>
    <n v="6.7000000000000004E-2"/>
    <n v="2E-3"/>
    <n v="7.2999999999999995E-2"/>
    <n v="38485"/>
  </r>
  <r>
    <x v="10"/>
    <s v="Worth"/>
    <n v="21156"/>
    <n v="0.48251087162034412"/>
    <n v="0.51748912837965588"/>
    <n v="2.1000000000000001E-2"/>
    <n v="0.67500000000000004"/>
    <n v="0.29699999999999999"/>
    <n v="0"/>
    <n v="0.21199999999999999"/>
    <n v="0.39511249763660428"/>
    <n v="5.7000000000000002E-2"/>
    <n v="0"/>
    <n v="9.8000000000000004E-2"/>
    <n v="37974"/>
  </r>
  <r>
    <x v="11"/>
    <s v="Hawaii"/>
    <n v="191482"/>
    <n v="0.5010340397530838"/>
    <n v="0.49896596024691614"/>
    <n v="0.122"/>
    <n v="0.308"/>
    <n v="6.0000000000000001E-3"/>
    <n v="3.0000000000000001E-3"/>
    <n v="0.19500000000000001"/>
    <n v="0.42888626607200675"/>
    <n v="0.10300000000000001"/>
    <n v="5.0000000000000001E-3"/>
    <n v="8.1000000000000003E-2"/>
    <n v="52108"/>
  </r>
  <r>
    <x v="11"/>
    <s v="Honolulu"/>
    <n v="984178"/>
    <n v="0.50613710121543054"/>
    <n v="0.49386289878456946"/>
    <n v="9.1999999999999998E-2"/>
    <n v="0.19500000000000001"/>
    <n v="2.5000000000000001E-2"/>
    <n v="1E-3"/>
    <n v="9.6999999999999989E-2"/>
    <n v="0.46280347660687399"/>
    <n v="5.7000000000000002E-2"/>
    <n v="1E-3"/>
    <n v="5.5999999999999994E-2"/>
    <n v="74460"/>
  </r>
  <r>
    <x v="11"/>
    <s v="Kalawao"/>
    <n v="85"/>
    <n v="0.49411764705882355"/>
    <n v="0.50588235294117645"/>
    <n v="4.7E-2"/>
    <n v="0.376"/>
    <n v="0"/>
    <n v="0"/>
    <n v="0.152"/>
    <n v="0.75294117647058822"/>
    <n v="0.109"/>
    <n v="0"/>
    <n v="0"/>
    <n v="66250"/>
  </r>
  <r>
    <x v="11"/>
    <s v="Kauai"/>
    <n v="69691"/>
    <n v="0.50180080641689739"/>
    <n v="0.49819919358310255"/>
    <n v="0.105"/>
    <n v="0.30099999999999999"/>
    <n v="6.0000000000000001E-3"/>
    <n v="2E-3"/>
    <n v="0.107"/>
    <n v="0.48781047768004476"/>
    <n v="0.105"/>
    <n v="1E-3"/>
    <n v="5.4000000000000006E-2"/>
    <n v="65101"/>
  </r>
  <r>
    <x v="11"/>
    <s v="Maui"/>
    <n v="160863"/>
    <n v="0.50222860446466866"/>
    <n v="0.49777139553533128"/>
    <n v="0.10800000000000001"/>
    <n v="0.314"/>
    <n v="6.0000000000000001E-3"/>
    <n v="1E-3"/>
    <n v="0.11"/>
    <n v="0.50738205802453018"/>
    <n v="8.8000000000000009E-2"/>
    <n v="4.0000000000000001E-3"/>
    <n v="6.9000000000000006E-2"/>
    <n v="66476"/>
  </r>
  <r>
    <x v="12"/>
    <s v="Kootenai"/>
    <n v="145046"/>
    <n v="0.49445003654013209"/>
    <n v="0.50554996345986791"/>
    <n v="4.2000000000000003E-2"/>
    <n v="0.91299999999999992"/>
    <n v="3.0000000000000001E-3"/>
    <n v="1.3000000000000001E-2"/>
    <n v="0.13"/>
    <n v="0.44962287825931085"/>
    <n v="0.08"/>
    <n v="3.0000000000000001E-3"/>
    <n v="7.9000000000000001E-2"/>
    <n v="49403"/>
  </r>
  <r>
    <x v="12"/>
    <s v="Latah"/>
    <n v="38339"/>
    <n v="0.51321109053444269"/>
    <n v="0.48678890946555725"/>
    <n v="0.04"/>
    <n v="0.89900000000000002"/>
    <n v="6.0000000000000001E-3"/>
    <n v="6.0000000000000001E-3"/>
    <n v="0.21600000000000003"/>
    <n v="0.49145778450142152"/>
    <n v="7.2000000000000008E-2"/>
    <n v="2E-3"/>
    <n v="7.5999999999999998E-2"/>
    <n v="42439"/>
  </r>
  <r>
    <x v="12"/>
    <s v="Lemhi"/>
    <n v="7790"/>
    <n v="0.50487804878048781"/>
    <n v="0.49512195121951219"/>
    <n v="2.8999999999999998E-2"/>
    <n v="0.93700000000000006"/>
    <n v="3.0000000000000001E-3"/>
    <n v="5.0000000000000001E-3"/>
    <n v="0.187"/>
    <n v="0.40629011553273425"/>
    <n v="0.14599999999999999"/>
    <n v="6.0000000000000001E-3"/>
    <n v="6.0999999999999999E-2"/>
    <n v="34329"/>
  </r>
  <r>
    <x v="12"/>
    <s v="Lewis"/>
    <n v="3812"/>
    <n v="0.49449108079748166"/>
    <n v="0.50550891920251839"/>
    <n v="4.0999999999999995E-2"/>
    <n v="0.872"/>
    <n v="1E-3"/>
    <n v="3.7999999999999999E-2"/>
    <n v="0.17399999999999999"/>
    <n v="0.40582371458551941"/>
    <n v="0.11599999999999999"/>
    <n v="5.0000000000000001E-3"/>
    <n v="6.5000000000000002E-2"/>
    <n v="36505"/>
  </r>
  <r>
    <x v="12"/>
    <s v="Lincoln"/>
    <n v="5260"/>
    <n v="0.50874524714828895"/>
    <n v="0.49125475285171105"/>
    <n v="0.29600000000000004"/>
    <n v="0.67500000000000004"/>
    <n v="0"/>
    <n v="1.4999999999999999E-2"/>
    <n v="0.13600000000000001"/>
    <n v="0.42053231939163499"/>
    <n v="9.8000000000000004E-2"/>
    <n v="2E-3"/>
    <n v="0.06"/>
    <n v="43273"/>
  </r>
  <r>
    <x v="12"/>
    <s v="Madison"/>
    <n v="37916"/>
    <n v="0.50313851672117316"/>
    <n v="0.4968614832788269"/>
    <n v="6.6000000000000003E-2"/>
    <n v="0.89800000000000002"/>
    <n v="6.9999999999999993E-3"/>
    <n v="0"/>
    <n v="0.35700000000000004"/>
    <n v="0.42602067728663362"/>
    <n v="6.0999999999999999E-2"/>
    <n v="2E-3"/>
    <n v="0.10199999999999999"/>
    <n v="32233"/>
  </r>
  <r>
    <x v="12"/>
    <s v="Minidoka"/>
    <n v="20279"/>
    <n v="0.50712559790916711"/>
    <n v="0.49287440209083289"/>
    <n v="0.33399999999999996"/>
    <n v="0.64"/>
    <n v="1E-3"/>
    <n v="8.0000000000000002E-3"/>
    <n v="0.17399999999999999"/>
    <n v="0.45051531140588785"/>
    <n v="6.3E-2"/>
    <n v="1E-3"/>
    <n v="4.8000000000000001E-2"/>
    <n v="44853"/>
  </r>
  <r>
    <x v="12"/>
    <s v="Nez Perce"/>
    <n v="39779"/>
    <n v="0.49516076321677266"/>
    <n v="0.50483923678322729"/>
    <n v="3.4000000000000002E-2"/>
    <n v="0.877"/>
    <n v="4.0000000000000001E-3"/>
    <n v="5.0999999999999997E-2"/>
    <n v="0.11900000000000001"/>
    <n v="0.46929284295733931"/>
    <n v="8.5000000000000006E-2"/>
    <n v="3.0000000000000001E-3"/>
    <n v="6.0999999999999999E-2"/>
    <n v="48160"/>
  </r>
  <r>
    <x v="12"/>
    <s v="Oneida"/>
    <n v="4245"/>
    <n v="0.51425206124852763"/>
    <n v="0.48574793875147232"/>
    <n v="3.5000000000000003E-2"/>
    <n v="0.94400000000000006"/>
    <n v="0"/>
    <n v="1E-3"/>
    <n v="0.14599999999999999"/>
    <n v="0.41201413427561839"/>
    <n v="8.199999999999999E-2"/>
    <n v="1.3000000000000001E-2"/>
    <n v="6.7000000000000004E-2"/>
    <n v="41338"/>
  </r>
  <r>
    <x v="12"/>
    <s v="Owyhee"/>
    <n v="11364"/>
    <n v="0.51592749032030971"/>
    <n v="0.48407250967969023"/>
    <n v="0.26"/>
    <n v="0.68500000000000005"/>
    <n v="1E-3"/>
    <n v="3.4000000000000002E-2"/>
    <n v="0.27600000000000002"/>
    <n v="0.37873988032382966"/>
    <n v="9.3000000000000013E-2"/>
    <n v="3.6000000000000004E-2"/>
    <n v="0.11699999999999999"/>
    <n v="33440"/>
  </r>
  <r>
    <x v="12"/>
    <s v="Payette"/>
    <n v="22700"/>
    <n v="0.50475770925110131"/>
    <n v="0.49524229074889869"/>
    <n v="0.16300000000000001"/>
    <n v="0.79599999999999993"/>
    <n v="4.0000000000000001E-3"/>
    <n v="8.0000000000000002E-3"/>
    <n v="0.187"/>
    <n v="0.4137885462555066"/>
    <n v="8.4000000000000005E-2"/>
    <n v="2E-3"/>
    <n v="0.10099999999999999"/>
    <n v="44257"/>
  </r>
  <r>
    <x v="12"/>
    <s v="Power"/>
    <n v="7731"/>
    <n v="0.50575604708317168"/>
    <n v="0.49424395291682838"/>
    <n v="0.315"/>
    <n v="0.63900000000000001"/>
    <n v="3.0000000000000001E-3"/>
    <n v="3.6000000000000004E-2"/>
    <n v="0.13500000000000001"/>
    <n v="0.41184840253524768"/>
    <n v="5.7000000000000002E-2"/>
    <n v="2E-3"/>
    <n v="9.4E-2"/>
    <n v="44779"/>
  </r>
  <r>
    <x v="12"/>
    <s v="Shoshone"/>
    <n v="12571"/>
    <n v="0.50306260440696837"/>
    <n v="0.49693739559303157"/>
    <n v="3.3000000000000002E-2"/>
    <n v="0.92400000000000004"/>
    <n v="3.0000000000000001E-3"/>
    <n v="1.8000000000000002E-2"/>
    <n v="0.17199999999999999"/>
    <n v="0.39710444674250256"/>
    <n v="6.8000000000000005E-2"/>
    <n v="4.0000000000000001E-3"/>
    <n v="0.11800000000000001"/>
    <n v="37665"/>
  </r>
  <r>
    <x v="12"/>
    <s v="Teton"/>
    <n v="10285"/>
    <n v="0.52299465240641707"/>
    <n v="0.47700534759358287"/>
    <n v="0.17399999999999999"/>
    <n v="0.80799999999999994"/>
    <n v="2E-3"/>
    <n v="2E-3"/>
    <n v="0.10800000000000001"/>
    <n v="0.51939718035974725"/>
    <n v="9.9000000000000005E-2"/>
    <n v="0"/>
    <n v="8.5000000000000006E-2"/>
    <n v="53474"/>
  </r>
  <r>
    <x v="12"/>
    <s v="Twin Falls"/>
    <n v="80004"/>
    <n v="0.49457527123643819"/>
    <n v="0.50542472876356181"/>
    <n v="0.14899999999999999"/>
    <n v="0.81200000000000006"/>
    <n v="5.0000000000000001E-3"/>
    <n v="6.9999999999999993E-3"/>
    <n v="0.158"/>
    <n v="0.45392730363481826"/>
    <n v="7.4999999999999997E-2"/>
    <n v="3.0000000000000001E-3"/>
    <n v="5.9000000000000004E-2"/>
    <n v="44048"/>
  </r>
  <r>
    <x v="12"/>
    <s v="Valley"/>
    <n v="9720"/>
    <n v="0.52047325102880659"/>
    <n v="0.47952674897119341"/>
    <n v="1.3999999999999999E-2"/>
    <n v="0.97"/>
    <n v="0"/>
    <n v="0"/>
    <n v="0.15"/>
    <n v="0.44156378600823043"/>
    <n v="0.10199999999999999"/>
    <n v="4.0000000000000001E-3"/>
    <n v="5.7000000000000002E-2"/>
    <n v="48384"/>
  </r>
  <r>
    <x v="12"/>
    <s v="Washington"/>
    <n v="10025"/>
    <n v="0.50693266832917705"/>
    <n v="0.49306733167082295"/>
    <n v="0.17399999999999999"/>
    <n v="0.78799999999999992"/>
    <n v="0"/>
    <n v="6.0000000000000001E-3"/>
    <n v="0.183"/>
    <n v="0.36408977556109728"/>
    <n v="0.114"/>
    <n v="1E-3"/>
    <n v="9.6999999999999989E-2"/>
    <n v="34775"/>
  </r>
  <r>
    <x v="13"/>
    <s v="Adams"/>
    <n v="67081"/>
    <n v="0.48711259522070333"/>
    <n v="0.51288740477929662"/>
    <n v="1.3999999999999999E-2"/>
    <n v="0.92400000000000004"/>
    <n v="3.7999999999999999E-2"/>
    <n v="1E-3"/>
    <n v="0.14400000000000002"/>
    <n v="0.4829981663958498"/>
    <n v="5.5999999999999994E-2"/>
    <n v="2E-3"/>
    <n v="6.8000000000000005E-2"/>
    <n v="45965"/>
  </r>
  <r>
    <x v="13"/>
    <s v="Alexander"/>
    <n v="7364"/>
    <n v="0.49348180336773495"/>
    <n v="0.50651819663226505"/>
    <n v="1.6E-2"/>
    <n v="0.60899999999999999"/>
    <n v="0.34399999999999997"/>
    <n v="5.0000000000000001E-3"/>
    <n v="0.34200000000000003"/>
    <n v="0.32590983161325365"/>
    <n v="5.7999999999999996E-2"/>
    <n v="0"/>
    <n v="0.13900000000000001"/>
    <n v="27265"/>
  </r>
  <r>
    <x v="13"/>
    <s v="Rock Island"/>
    <n v="147161"/>
    <n v="0.49212766969509586"/>
    <n v="0.5078723303049042"/>
    <n v="0.12300000000000001"/>
    <n v="0.7390000000000001"/>
    <n v="9.1999999999999998E-2"/>
    <n v="2E-3"/>
    <n v="0.14899999999999999"/>
    <n v="0.46505527959173965"/>
    <n v="4.0999999999999995E-2"/>
    <n v="2E-3"/>
    <n v="7.9000000000000001E-2"/>
    <n v="48817"/>
  </r>
  <r>
    <x v="13"/>
    <s v="St. Clair"/>
    <n v="267029"/>
    <n v="0.48207872553168385"/>
    <n v="0.51792127446831615"/>
    <n v="3.7000000000000005E-2"/>
    <n v="0.625"/>
    <n v="0.29699999999999999"/>
    <n v="2E-3"/>
    <n v="0.182"/>
    <n v="0.4364207632878826"/>
    <n v="0.04"/>
    <n v="1E-3"/>
    <n v="8.900000000000001E-2"/>
    <n v="49895"/>
  </r>
  <r>
    <x v="13"/>
    <s v="Saline"/>
    <n v="24783"/>
    <n v="0.48565548965016342"/>
    <n v="0.51434451034983664"/>
    <n v="1.6E-2"/>
    <n v="0.91799999999999993"/>
    <n v="3.7000000000000005E-2"/>
    <n v="3.0000000000000001E-3"/>
    <n v="0.23"/>
    <n v="0.39708671266594037"/>
    <n v="7.0000000000000007E-2"/>
    <n v="3.0000000000000001E-3"/>
    <n v="0.13"/>
    <n v="38258"/>
  </r>
  <r>
    <x v="13"/>
    <s v="Sangamon"/>
    <n v="199016"/>
    <n v="0.48012220123005184"/>
    <n v="0.51987779876994811"/>
    <n v="2.1000000000000001E-2"/>
    <n v="0.81299999999999994"/>
    <n v="0.122"/>
    <n v="1E-3"/>
    <n v="0.156"/>
    <n v="0.48315210837319611"/>
    <n v="4.5999999999999999E-2"/>
    <n v="2E-3"/>
    <n v="7.9000000000000001E-2"/>
    <n v="56167"/>
  </r>
  <r>
    <x v="13"/>
    <s v="Schuyler"/>
    <n v="7311"/>
    <n v="0.53262207632334835"/>
    <n v="0.4673779236766516"/>
    <n v="4.0000000000000001E-3"/>
    <n v="0.94"/>
    <n v="4.4999999999999998E-2"/>
    <n v="2E-3"/>
    <n v="0.193"/>
    <n v="0.4188209547257557"/>
    <n v="0.1"/>
    <n v="2E-3"/>
    <n v="5.2999999999999999E-2"/>
    <n v="47723"/>
  </r>
  <r>
    <x v="13"/>
    <s v="Scott"/>
    <n v="5198"/>
    <n v="0.48672566371681414"/>
    <n v="0.51327433628318586"/>
    <n v="1.3999999999999999E-2"/>
    <n v="0.97199999999999998"/>
    <n v="0"/>
    <n v="2E-3"/>
    <n v="0.14199999999999999"/>
    <n v="0.45594459407464411"/>
    <n v="8.199999999999999E-2"/>
    <n v="2E-3"/>
    <n v="9.4E-2"/>
    <n v="47222"/>
  </r>
  <r>
    <x v="13"/>
    <s v="Shelby"/>
    <n v="22115"/>
    <n v="0.49794257291431154"/>
    <n v="0.50205742708568846"/>
    <n v="9.0000000000000011E-3"/>
    <n v="0.97599999999999998"/>
    <n v="5.0000000000000001E-3"/>
    <n v="2E-3"/>
    <n v="0.11199999999999999"/>
    <n v="0.44743386841510285"/>
    <n v="7.4999999999999997E-2"/>
    <n v="0"/>
    <n v="6.2E-2"/>
    <n v="47850"/>
  </r>
  <r>
    <x v="13"/>
    <s v="Stark"/>
    <n v="5859"/>
    <n v="0.49342891278375151"/>
    <n v="0.50657108721624855"/>
    <n v="1.1000000000000001E-2"/>
    <n v="0.96700000000000008"/>
    <n v="8.0000000000000002E-3"/>
    <n v="0"/>
    <n v="0.11900000000000001"/>
    <n v="0.43625192012288788"/>
    <n v="0.09"/>
    <n v="1.3000000000000001E-2"/>
    <n v="7.6999999999999999E-2"/>
    <n v="50085"/>
  </r>
  <r>
    <x v="13"/>
    <s v="Stephenson"/>
    <n v="46625"/>
    <n v="0.48403217158176942"/>
    <n v="0.51596782841823052"/>
    <n v="3.3000000000000002E-2"/>
    <n v="0.84099999999999997"/>
    <n v="9.0999999999999998E-2"/>
    <n v="1E-3"/>
    <n v="0.15"/>
    <n v="0.4686970509383378"/>
    <n v="8.6999999999999994E-2"/>
    <n v="1E-3"/>
    <n v="9.9000000000000005E-2"/>
    <n v="45331"/>
  </r>
  <r>
    <x v="13"/>
    <s v="Tazewell"/>
    <n v="135697"/>
    <n v="0.49367340471786408"/>
    <n v="0.50632659528213597"/>
    <n v="2.2000000000000002E-2"/>
    <n v="0.94299999999999995"/>
    <n v="1.2E-2"/>
    <n v="1E-3"/>
    <n v="8.6999999999999994E-2"/>
    <n v="0.47814616387982051"/>
    <n v="4.7E-2"/>
    <n v="1E-3"/>
    <n v="5.5E-2"/>
    <n v="58194"/>
  </r>
  <r>
    <x v="13"/>
    <s v="Union"/>
    <n v="17551"/>
    <n v="0.49831918409207454"/>
    <n v="0.50168081590792546"/>
    <n v="0.05"/>
    <n v="0.91700000000000004"/>
    <n v="1.2E-2"/>
    <n v="1E-3"/>
    <n v="0.17199999999999999"/>
    <n v="0.4181528118055951"/>
    <n v="6.5000000000000002E-2"/>
    <n v="8.0000000000000002E-3"/>
    <n v="7.0000000000000007E-2"/>
    <n v="42606"/>
  </r>
  <r>
    <x v="13"/>
    <s v="Vermilion"/>
    <n v="80368"/>
    <n v="0.49647869798924943"/>
    <n v="0.50352130201075052"/>
    <n v="4.5999999999999999E-2"/>
    <n v="0.79400000000000004"/>
    <n v="0.13800000000000001"/>
    <n v="3.0000000000000001E-3"/>
    <n v="0.188"/>
    <n v="0.40456400557435795"/>
    <n v="5.7000000000000002E-2"/>
    <n v="2E-3"/>
    <n v="0.107"/>
    <n v="42977"/>
  </r>
  <r>
    <x v="13"/>
    <s v="Wabash"/>
    <n v="11652"/>
    <n v="0.48789907312049435"/>
    <n v="0.5121009268795057"/>
    <n v="1.6E-2"/>
    <n v="0.95499999999999996"/>
    <n v="9.0000000000000011E-3"/>
    <n v="2E-3"/>
    <n v="0.125"/>
    <n v="0.47210779265362168"/>
    <n v="6.0999999999999999E-2"/>
    <n v="0"/>
    <n v="8.6999999999999994E-2"/>
    <n v="47491"/>
  </r>
  <r>
    <x v="13"/>
    <s v="Warren"/>
    <n v="17701"/>
    <n v="0.48590475114400317"/>
    <n v="0.51409524885599689"/>
    <n v="0.09"/>
    <n v="0.85699999999999998"/>
    <n v="2.6000000000000002E-2"/>
    <n v="2E-3"/>
    <n v="0.15"/>
    <n v="0.45579345799672333"/>
    <n v="8.199999999999999E-2"/>
    <n v="1E-3"/>
    <n v="9.1999999999999998E-2"/>
    <n v="43699"/>
  </r>
  <r>
    <x v="13"/>
    <s v="Washington"/>
    <n v="14457"/>
    <n v="0.50093380369371243"/>
    <n v="0.49906619630628762"/>
    <n v="1.6E-2"/>
    <n v="0.96200000000000008"/>
    <n v="6.9999999999999993E-3"/>
    <n v="1E-3"/>
    <n v="0.129"/>
    <n v="0.49761361278273503"/>
    <n v="7.0000000000000007E-2"/>
    <n v="6.0000000000000001E-3"/>
    <n v="5.5E-2"/>
    <n v="53202"/>
  </r>
  <r>
    <x v="13"/>
    <s v="Wayne"/>
    <n v="16555"/>
    <n v="0.49537903956508605"/>
    <n v="0.50462096043491389"/>
    <n v="6.0000000000000001E-3"/>
    <n v="0.96700000000000008"/>
    <n v="6.9999999999999993E-3"/>
    <n v="1E-3"/>
    <n v="0.14499999999999999"/>
    <n v="0.45442464512231956"/>
    <n v="9.0999999999999998E-2"/>
    <n v="0"/>
    <n v="5.2999999999999999E-2"/>
    <n v="44993"/>
  </r>
  <r>
    <x v="13"/>
    <s v="White"/>
    <n v="14464"/>
    <n v="0.484375"/>
    <n v="0.515625"/>
    <n v="1.3000000000000001E-2"/>
    <n v="0.97"/>
    <n v="4.0000000000000001E-3"/>
    <n v="0"/>
    <n v="0.13600000000000001"/>
    <n v="0.42139103982300885"/>
    <n v="0.10099999999999999"/>
    <n v="2E-3"/>
    <n v="8.8000000000000009E-2"/>
    <n v="44648"/>
  </r>
  <r>
    <x v="13"/>
    <s v="Whiteside"/>
    <n v="57525"/>
    <n v="0.49206431986093002"/>
    <n v="0.50793568013906998"/>
    <n v="0.11599999999999999"/>
    <n v="0.85"/>
    <n v="1.6E-2"/>
    <n v="2E-3"/>
    <n v="0.12"/>
    <n v="0.45781833985223813"/>
    <n v="4.9000000000000002E-2"/>
    <n v="3.0000000000000001E-3"/>
    <n v="8.1000000000000003E-2"/>
    <n v="47401"/>
  </r>
  <r>
    <x v="13"/>
    <s v="Will"/>
    <n v="683995"/>
    <n v="0.49650801540946937"/>
    <n v="0.50349198459053068"/>
    <n v="0.16300000000000001"/>
    <n v="0.65599999999999992"/>
    <n v="0.11"/>
    <n v="1E-3"/>
    <n v="7.9000000000000001E-2"/>
    <n v="0.48747870963969037"/>
    <n v="3.1E-2"/>
    <n v="1E-3"/>
    <n v="7.8E-2"/>
    <n v="76101"/>
  </r>
  <r>
    <x v="13"/>
    <s v="Williamson"/>
    <n v="67121"/>
    <n v="0.49646161409990913"/>
    <n v="0.50353838590009092"/>
    <n v="2.3E-2"/>
    <n v="0.90700000000000003"/>
    <n v="4.0999999999999995E-2"/>
    <n v="2E-3"/>
    <n v="0.15"/>
    <n v="0.43524381341159996"/>
    <n v="4.9000000000000002E-2"/>
    <n v="0"/>
    <n v="7.0000000000000007E-2"/>
    <n v="44453"/>
  </r>
  <r>
    <x v="13"/>
    <s v="Winnebago"/>
    <n v="290439"/>
    <n v="0.48814380988779055"/>
    <n v="0.5118561901122094"/>
    <n v="0.11699999999999999"/>
    <n v="0.71099999999999997"/>
    <n v="0.124"/>
    <n v="1E-3"/>
    <n v="0.16800000000000001"/>
    <n v="0.45163356160846169"/>
    <n v="4.4999999999999998E-2"/>
    <n v="2E-3"/>
    <n v="0.115"/>
    <n v="48225"/>
  </r>
  <r>
    <x v="13"/>
    <s v="Woodford"/>
    <n v="39106"/>
    <n v="0.49521812509589319"/>
    <n v="0.50478187490410675"/>
    <n v="1.7000000000000001E-2"/>
    <n v="0.95900000000000007"/>
    <n v="5.0000000000000001E-3"/>
    <n v="0"/>
    <n v="8.199999999999999E-2"/>
    <n v="0.48069349971871322"/>
    <n v="0.06"/>
    <n v="1E-3"/>
    <n v="5.9000000000000004E-2"/>
    <n v="65852"/>
  </r>
  <r>
    <x v="14"/>
    <s v="Adams"/>
    <n v="34642"/>
    <n v="0.4936781940996478"/>
    <n v="0.50632180590035214"/>
    <n v="4.4000000000000004E-2"/>
    <n v="0.94099999999999995"/>
    <n v="6.9999999999999993E-3"/>
    <n v="1E-3"/>
    <n v="0.16300000000000001"/>
    <n v="0.43248080364875008"/>
    <n v="8.6999999999999994E-2"/>
    <n v="6.0000000000000001E-3"/>
    <n v="6.2E-2"/>
    <n v="48188"/>
  </r>
  <r>
    <x v="14"/>
    <s v="Allen"/>
    <n v="363453"/>
    <n v="0.48782373511843347"/>
    <n v="0.51217626488156653"/>
    <n v="7.0000000000000007E-2"/>
    <n v="0.752"/>
    <n v="0.113"/>
    <n v="2E-3"/>
    <n v="0.158"/>
    <n v="0.46854476369709425"/>
    <n v="4.4000000000000004E-2"/>
    <n v="2E-3"/>
    <n v="0.08"/>
    <n v="49092"/>
  </r>
  <r>
    <x v="14"/>
    <s v="Bartholomew"/>
    <n v="79488"/>
    <n v="0.49735809178743962"/>
    <n v="0.50264190821256038"/>
    <n v="6.2E-2"/>
    <n v="0.84900000000000009"/>
    <n v="0.02"/>
    <n v="3.0000000000000001E-3"/>
    <n v="0.128"/>
    <n v="0.48643820450885666"/>
    <n v="4.4999999999999998E-2"/>
    <n v="1E-3"/>
    <n v="5.4000000000000006E-2"/>
    <n v="55050"/>
  </r>
  <r>
    <x v="14"/>
    <s v="Benton"/>
    <n v="8752"/>
    <n v="0.49897166361974404"/>
    <n v="0.5010283363802559"/>
    <n v="5.2000000000000005E-2"/>
    <n v="0.92900000000000005"/>
    <n v="8.0000000000000002E-3"/>
    <n v="0"/>
    <n v="0.13699999999999998"/>
    <n v="0.4680073126142596"/>
    <n v="8.5000000000000006E-2"/>
    <n v="6.9999999999999993E-3"/>
    <n v="5.2999999999999999E-2"/>
    <n v="47046"/>
  </r>
  <r>
    <x v="14"/>
    <s v="Blackford"/>
    <n v="12476"/>
    <n v="0.49334722667521641"/>
    <n v="0.50665277332478353"/>
    <n v="1.3999999999999999E-2"/>
    <n v="0.96099999999999997"/>
    <n v="6.0000000000000001E-3"/>
    <n v="1E-3"/>
    <n v="0.14000000000000001"/>
    <n v="0.41672010259698622"/>
    <n v="4.2999999999999997E-2"/>
    <n v="2E-3"/>
    <n v="9.8000000000000004E-2"/>
    <n v="38190"/>
  </r>
  <r>
    <x v="14"/>
    <s v="Perry"/>
    <n v="19414"/>
    <n v="0.5360564541052848"/>
    <n v="0.46394354589471515"/>
    <n v="1.2E-2"/>
    <n v="0.94400000000000006"/>
    <n v="0.03"/>
    <n v="1E-3"/>
    <n v="0.13"/>
    <n v="0.43262594004326776"/>
    <n v="5.4000000000000006E-2"/>
    <n v="3.0000000000000001E-3"/>
    <n v="5.5999999999999994E-2"/>
    <n v="47470"/>
  </r>
  <r>
    <x v="14"/>
    <s v="Pike"/>
    <n v="12687"/>
    <n v="0.5023252147867896"/>
    <n v="0.49767478521321035"/>
    <n v="2E-3"/>
    <n v="0.99099999999999999"/>
    <n v="2E-3"/>
    <n v="0"/>
    <n v="0.1"/>
    <n v="0.46520059903838573"/>
    <n v="3.2000000000000001E-2"/>
    <n v="3.0000000000000001E-3"/>
    <n v="5.0999999999999997E-2"/>
    <n v="44399"/>
  </r>
  <r>
    <x v="14"/>
    <s v="Porter"/>
    <n v="166570"/>
    <n v="0.49203337936002883"/>
    <n v="0.50796662063997122"/>
    <n v="9.1999999999999998E-2"/>
    <n v="0.84499999999999997"/>
    <n v="3.2000000000000001E-2"/>
    <n v="2E-3"/>
    <n v="0.11599999999999999"/>
    <n v="0.46958636008885152"/>
    <n v="0.04"/>
    <n v="2E-3"/>
    <n v="7.2999999999999995E-2"/>
    <n v="63926"/>
  </r>
  <r>
    <x v="14"/>
    <s v="Posey"/>
    <n v="25567"/>
    <n v="0.49704697461571556"/>
    <n v="0.50295302538428444"/>
    <n v="0.01"/>
    <n v="0.96400000000000008"/>
    <n v="1.3000000000000001E-2"/>
    <n v="0"/>
    <n v="0.111"/>
    <n v="0.4733054327844487"/>
    <n v="5.5999999999999994E-2"/>
    <n v="0"/>
    <n v="5.2999999999999999E-2"/>
    <n v="58101"/>
  </r>
  <r>
    <x v="14"/>
    <s v="Pulaski"/>
    <n v="13047"/>
    <n v="0.50762627423928874"/>
    <n v="0.49237372576071126"/>
    <n v="2.7999999999999997E-2"/>
    <n v="0.94900000000000007"/>
    <n v="3.0000000000000001E-3"/>
    <n v="1E-3"/>
    <n v="0.14199999999999999"/>
    <n v="0.44692266421399557"/>
    <n v="6.6000000000000003E-2"/>
    <n v="1E-3"/>
    <n v="7.0000000000000007E-2"/>
    <n v="43836"/>
  </r>
  <r>
    <x v="14"/>
    <s v="Putnam"/>
    <n v="37650"/>
    <n v="0.53033200531208502"/>
    <n v="0.46966799468791498"/>
    <n v="1.8000000000000002E-2"/>
    <n v="0.91900000000000004"/>
    <n v="0.04"/>
    <n v="2E-3"/>
    <n v="0.10199999999999999"/>
    <n v="0.41216467463479417"/>
    <n v="5.7000000000000002E-2"/>
    <n v="0"/>
    <n v="7.2999999999999995E-2"/>
    <n v="51355"/>
  </r>
  <r>
    <x v="14"/>
    <s v="Randolph"/>
    <n v="25596"/>
    <n v="0.48784966401000157"/>
    <n v="0.51215033598999848"/>
    <n v="3.2000000000000001E-2"/>
    <n v="0.94499999999999995"/>
    <n v="4.0000000000000001E-3"/>
    <n v="1E-3"/>
    <n v="0.18"/>
    <n v="0.44221753398968588"/>
    <n v="6.9000000000000006E-2"/>
    <n v="6.0000000000000001E-3"/>
    <n v="7.8E-2"/>
    <n v="40810"/>
  </r>
  <r>
    <x v="14"/>
    <s v="Ripley"/>
    <n v="28612"/>
    <n v="0.49154201034530964"/>
    <n v="0.50845798965469036"/>
    <n v="1.7000000000000001E-2"/>
    <n v="0.96099999999999997"/>
    <n v="5.0000000000000001E-3"/>
    <n v="2E-3"/>
    <n v="8.5999999999999993E-2"/>
    <n v="0.4574304487627569"/>
    <n v="5.2000000000000005E-2"/>
    <n v="1E-3"/>
    <n v="7.400000000000001E-2"/>
    <n v="51170"/>
  </r>
  <r>
    <x v="14"/>
    <s v="Rush"/>
    <n v="16991"/>
    <n v="0.49520334294626567"/>
    <n v="0.50479665705373433"/>
    <n v="1.3000000000000001E-2"/>
    <n v="0.96499999999999997"/>
    <n v="9.0000000000000011E-3"/>
    <n v="0"/>
    <n v="0.17600000000000002"/>
    <n v="0.45830145371078806"/>
    <n v="8.1000000000000003E-2"/>
    <n v="3.0000000000000001E-3"/>
    <n v="6.9000000000000006E-2"/>
    <n v="45121"/>
  </r>
  <r>
    <x v="14"/>
    <s v="St. Joseph"/>
    <n v="267246"/>
    <n v="0.48441136630669868"/>
    <n v="0.51558863369330132"/>
    <n v="0.08"/>
    <n v="0.74400000000000011"/>
    <n v="0.128"/>
    <n v="3.0000000000000001E-3"/>
    <n v="0.17800000000000002"/>
    <n v="0.46088622467688944"/>
    <n v="4.5999999999999999E-2"/>
    <n v="1E-3"/>
    <n v="8.5000000000000006E-2"/>
    <n v="45471"/>
  </r>
  <r>
    <x v="14"/>
    <s v="Scott"/>
    <n v="23783"/>
    <n v="0.49131732750283819"/>
    <n v="0.50868267249716181"/>
    <n v="1.7000000000000001E-2"/>
    <n v="0.96400000000000008"/>
    <n v="2E-3"/>
    <n v="1E-3"/>
    <n v="0.17800000000000002"/>
    <n v="0.41218517428415252"/>
    <n v="3.4000000000000002E-2"/>
    <n v="3.0000000000000001E-3"/>
    <n v="0.11"/>
    <n v="44442"/>
  </r>
  <r>
    <x v="14"/>
    <s v="Shelby"/>
    <n v="44441"/>
    <n v="0.49276568934092391"/>
    <n v="0.50723431065907609"/>
    <n v="3.9E-2"/>
    <n v="0.92799999999999994"/>
    <n v="1.3000000000000001E-2"/>
    <n v="0"/>
    <n v="0.122"/>
    <n v="0.48106478252064533"/>
    <n v="5.4000000000000006E-2"/>
    <n v="1E-3"/>
    <n v="8.3000000000000004E-2"/>
    <n v="53584"/>
  </r>
  <r>
    <x v="14"/>
    <s v="Spencer"/>
    <n v="20856"/>
    <n v="0.50618527042577677"/>
    <n v="0.49381472957422323"/>
    <n v="2.7000000000000003E-2"/>
    <n v="0.95400000000000007"/>
    <n v="6.0000000000000001E-3"/>
    <n v="2E-3"/>
    <n v="0.10800000000000001"/>
    <n v="0.48235519754507095"/>
    <n v="6.7000000000000004E-2"/>
    <n v="1E-3"/>
    <n v="5.5999999999999994E-2"/>
    <n v="55247"/>
  </r>
  <r>
    <x v="14"/>
    <s v="Starke"/>
    <n v="23117"/>
    <n v="0.4929272829519401"/>
    <n v="0.5070727170480599"/>
    <n v="3.5000000000000003E-2"/>
    <n v="0.94599999999999995"/>
    <n v="6.9999999999999993E-3"/>
    <n v="1E-3"/>
    <n v="0.16"/>
    <n v="0.41454340961197389"/>
    <n v="5.2999999999999999E-2"/>
    <n v="1E-3"/>
    <n v="0.115"/>
    <n v="42208"/>
  </r>
  <r>
    <x v="14"/>
    <s v="Steuben"/>
    <n v="34267"/>
    <n v="0.50716432719526072"/>
    <n v="0.49283567280473928"/>
    <n v="3.2000000000000001E-2"/>
    <n v="0.94299999999999995"/>
    <n v="3.0000000000000001E-3"/>
    <n v="0"/>
    <n v="0.10800000000000001"/>
    <n v="0.4778650013132168"/>
    <n v="5.2999999999999999E-2"/>
    <n v="1E-3"/>
    <n v="6.9000000000000006E-2"/>
    <n v="48472"/>
  </r>
  <r>
    <x v="14"/>
    <s v="Sullivan"/>
    <n v="21111"/>
    <n v="0.54663445597082094"/>
    <n v="0.45336554402917911"/>
    <n v="1.7000000000000001E-2"/>
    <n v="0.92299999999999993"/>
    <n v="4.4999999999999998E-2"/>
    <n v="3.0000000000000001E-3"/>
    <n v="0.187"/>
    <n v="0.3885652029747525"/>
    <n v="4.0999999999999995E-2"/>
    <n v="0"/>
    <n v="6.8000000000000005E-2"/>
    <n v="45023"/>
  </r>
  <r>
    <x v="14"/>
    <s v="Switzerland"/>
    <n v="10500"/>
    <n v="0.51838095238095239"/>
    <n v="0.48161904761904761"/>
    <n v="6.9999999999999993E-3"/>
    <n v="0.96599999999999997"/>
    <n v="0.01"/>
    <n v="2E-3"/>
    <n v="0.19600000000000001"/>
    <n v="0.41085714285714287"/>
    <n v="6.2E-2"/>
    <n v="0"/>
    <n v="9.6000000000000002E-2"/>
    <n v="44061"/>
  </r>
  <r>
    <x v="14"/>
    <s v="Tippecanoe"/>
    <n v="180952"/>
    <n v="0.51044475883107121"/>
    <n v="0.48955524116892879"/>
    <n v="7.9000000000000001E-2"/>
    <n v="0.78400000000000003"/>
    <n v="4.4000000000000004E-2"/>
    <n v="1E-3"/>
    <n v="0.222"/>
    <n v="0.47874021840045977"/>
    <n v="3.7000000000000005E-2"/>
    <n v="1E-3"/>
    <n v="6.5000000000000002E-2"/>
    <n v="45932"/>
  </r>
  <r>
    <x v="14"/>
    <s v="Tipton"/>
    <n v="15573"/>
    <n v="0.49932575611635521"/>
    <n v="0.50067424388364479"/>
    <n v="2.6000000000000002E-2"/>
    <n v="0.95700000000000007"/>
    <n v="2E-3"/>
    <n v="0"/>
    <n v="0.1"/>
    <n v="0.46201759455467795"/>
    <n v="5.5E-2"/>
    <n v="2E-3"/>
    <n v="6.2E-2"/>
    <n v="51613"/>
  </r>
  <r>
    <x v="14"/>
    <s v="Union"/>
    <n v="7299"/>
    <n v="0.50431565967940817"/>
    <n v="0.49568434032059189"/>
    <n v="6.9999999999999993E-3"/>
    <n v="0.96299999999999997"/>
    <n v="2E-3"/>
    <n v="0"/>
    <n v="0.10400000000000001"/>
    <n v="0.46362515413070282"/>
    <n v="7.2000000000000008E-2"/>
    <n v="1.1000000000000001E-2"/>
    <n v="7.6999999999999999E-2"/>
    <n v="44277"/>
  </r>
  <r>
    <x v="14"/>
    <s v="Vanderburgh"/>
    <n v="181305"/>
    <n v="0.4835001792559499"/>
    <n v="0.5164998207440501"/>
    <n v="2.4E-2"/>
    <n v="0.84599999999999997"/>
    <n v="0.09"/>
    <n v="2E-3"/>
    <n v="0.16600000000000001"/>
    <n v="0.47476352003529965"/>
    <n v="3.7000000000000005E-2"/>
    <n v="1E-3"/>
    <n v="6.2E-2"/>
    <n v="43046"/>
  </r>
  <r>
    <x v="14"/>
    <s v="Vermillion"/>
    <n v="15860"/>
    <n v="0.49085750315258514"/>
    <n v="0.50914249684741486"/>
    <n v="1.1000000000000001E-2"/>
    <n v="0.97"/>
    <n v="3.0000000000000001E-3"/>
    <n v="4.0000000000000001E-3"/>
    <n v="0.129"/>
    <n v="0.42156368221941992"/>
    <n v="6.7000000000000004E-2"/>
    <n v="4.0000000000000001E-3"/>
    <n v="6.5000000000000002E-2"/>
    <n v="43600"/>
  </r>
  <r>
    <x v="14"/>
    <s v="Vigo"/>
    <n v="108268"/>
    <n v="0.50755532567332917"/>
    <n v="0.49244467432667083"/>
    <n v="2.5000000000000001E-2"/>
    <n v="0.86099999999999999"/>
    <n v="6.0999999999999999E-2"/>
    <n v="2E-3"/>
    <n v="0.20499999999999999"/>
    <n v="0.43719289171315623"/>
    <n v="3.6000000000000004E-2"/>
    <n v="1E-3"/>
    <n v="8.900000000000001E-2"/>
    <n v="40313"/>
  </r>
  <r>
    <x v="14"/>
    <s v="Wabash"/>
    <n v="32358"/>
    <n v="0.49119228629705175"/>
    <n v="0.50880771370294831"/>
    <n v="2.3E-2"/>
    <n v="0.94700000000000006"/>
    <n v="8.0000000000000002E-3"/>
    <n v="6.9999999999999993E-3"/>
    <n v="0.14400000000000002"/>
    <n v="0.46022621917300205"/>
    <n v="5.5E-2"/>
    <n v="3.0000000000000001E-3"/>
    <n v="7.0000000000000007E-2"/>
    <n v="45649"/>
  </r>
  <r>
    <x v="14"/>
    <s v="Warren"/>
    <n v="8367"/>
    <n v="0.49707182980757741"/>
    <n v="0.50292817019242264"/>
    <n v="1.3000000000000001E-2"/>
    <n v="0.96900000000000008"/>
    <n v="6.0000000000000001E-3"/>
    <n v="2E-3"/>
    <n v="9.0999999999999998E-2"/>
    <n v="0.48177363451655314"/>
    <n v="7.6999999999999999E-2"/>
    <n v="0"/>
    <n v="5.5E-2"/>
    <n v="56042"/>
  </r>
  <r>
    <x v="14"/>
    <s v="Warrick"/>
    <n v="60995"/>
    <n v="0.49464710222149355"/>
    <n v="0.50535289777850645"/>
    <n v="1.7000000000000001E-2"/>
    <n v="0.93299999999999994"/>
    <n v="1.4999999999999999E-2"/>
    <n v="2E-3"/>
    <n v="9.9000000000000005E-2"/>
    <n v="0.4906959586851381"/>
    <n v="4.7E-2"/>
    <n v="1E-3"/>
    <n v="0.05"/>
    <n v="62185"/>
  </r>
  <r>
    <x v="14"/>
    <s v="Washington"/>
    <n v="27930"/>
    <n v="0.49649122807017543"/>
    <n v="0.50350877192982457"/>
    <n v="1.3999999999999999E-2"/>
    <n v="0.97"/>
    <n v="1E-3"/>
    <n v="4.0000000000000001E-3"/>
    <n v="0.152"/>
    <n v="0.42187611886860005"/>
    <n v="6.4000000000000001E-2"/>
    <n v="1E-3"/>
    <n v="0.10099999999999999"/>
    <n v="41289"/>
  </r>
  <r>
    <x v="14"/>
    <s v="Wayne"/>
    <n v="67866"/>
    <n v="0.48513246692010725"/>
    <n v="0.51486753307989275"/>
    <n v="2.7000000000000003E-2"/>
    <n v="0.88800000000000001"/>
    <n v="4.7E-2"/>
    <n v="1E-3"/>
    <n v="0.21100000000000002"/>
    <n v="0.41901688621695693"/>
    <n v="0.05"/>
    <n v="3.0000000000000001E-3"/>
    <n v="0.09"/>
    <n v="38494"/>
  </r>
  <r>
    <x v="14"/>
    <s v="Wells"/>
    <n v="27796"/>
    <n v="0.49320046049791338"/>
    <n v="0.50679953950208667"/>
    <n v="2.5000000000000001E-2"/>
    <n v="0.95499999999999996"/>
    <n v="6.0000000000000001E-3"/>
    <n v="3.0000000000000001E-3"/>
    <n v="0.122"/>
    <n v="0.48604115700100736"/>
    <n v="6.0999999999999999E-2"/>
    <n v="2E-3"/>
    <n v="4.0999999999999995E-2"/>
    <n v="51101"/>
  </r>
  <r>
    <x v="14"/>
    <s v="White"/>
    <n v="24388"/>
    <n v="0.49643267180580614"/>
    <n v="0.50356732819419392"/>
    <n v="7.4999999999999997E-2"/>
    <n v="0.90300000000000002"/>
    <n v="4.0000000000000001E-3"/>
    <n v="0"/>
    <n v="9.6000000000000002E-2"/>
    <n v="0.46879612924389041"/>
    <n v="5.7999999999999996E-2"/>
    <n v="2E-3"/>
    <n v="0.06"/>
    <n v="52154"/>
  </r>
  <r>
    <x v="14"/>
    <s v="Whitley"/>
    <n v="33330"/>
    <n v="0.50006000600060008"/>
    <n v="0.49993999399939992"/>
    <n v="1.9E-2"/>
    <n v="0.95900000000000007"/>
    <n v="4.0000000000000001E-3"/>
    <n v="4.0000000000000001E-3"/>
    <n v="0.08"/>
    <n v="0.49513951395139516"/>
    <n v="5.5E-2"/>
    <n v="1E-3"/>
    <n v="5.2999999999999999E-2"/>
    <n v="54389"/>
  </r>
  <r>
    <x v="15"/>
    <s v="Pierce"/>
    <n v="7184"/>
    <n v="0.50556792873051226"/>
    <n v="0.49443207126948774"/>
    <n v="1.4999999999999999E-2"/>
    <n v="0.97199999999999998"/>
    <n v="1E-3"/>
    <n v="1E-3"/>
    <n v="0.06"/>
    <n v="0.50988307349665929"/>
    <n v="0.125"/>
    <n v="5.0000000000000001E-3"/>
    <n v="4.7E-2"/>
    <n v="54482"/>
  </r>
  <r>
    <x v="15"/>
    <s v="Platte"/>
    <n v="32642"/>
    <n v="0.50793456283315974"/>
    <n v="0.49206543716684026"/>
    <n v="0.159"/>
    <n v="0.81700000000000006"/>
    <n v="3.0000000000000001E-3"/>
    <n v="1E-3"/>
    <n v="8.5000000000000006E-2"/>
    <n v="0.54227682127320631"/>
    <n v="5.9000000000000004E-2"/>
    <n v="2E-3"/>
    <n v="4.4999999999999998E-2"/>
    <n v="56318"/>
  </r>
  <r>
    <x v="15"/>
    <s v="Polk"/>
    <n v="5271"/>
    <n v="0.49933598937583001"/>
    <n v="0.50066401062416999"/>
    <n v="3.7999999999999999E-2"/>
    <n v="0.94299999999999995"/>
    <n v="2E-3"/>
    <n v="2E-3"/>
    <n v="7.5999999999999998E-2"/>
    <n v="0.53936634414722062"/>
    <n v="0.14199999999999999"/>
    <n v="5.0000000000000001E-3"/>
    <n v="1.9E-2"/>
    <n v="57312"/>
  </r>
  <r>
    <x v="15"/>
    <s v="Red Willow"/>
    <n v="10946"/>
    <n v="0.50063950301479998"/>
    <n v="0.49936049698520008"/>
    <n v="4.8000000000000001E-2"/>
    <n v="0.92500000000000004"/>
    <n v="1.3999999999999999E-2"/>
    <n v="4.0000000000000001E-3"/>
    <n v="0.106"/>
    <n v="0.52201717522382607"/>
    <n v="0.11199999999999999"/>
    <n v="3.0000000000000001E-3"/>
    <n v="4.0999999999999995E-2"/>
    <n v="42931"/>
  </r>
  <r>
    <x v="15"/>
    <s v="Richardson"/>
    <n v="8201"/>
    <n v="0.49762224119009879"/>
    <n v="0.50237775880990121"/>
    <n v="1.8000000000000002E-2"/>
    <n v="0.92700000000000005"/>
    <n v="0"/>
    <n v="0.02"/>
    <n v="0.19399999999999998"/>
    <n v="0.48774539690281671"/>
    <n v="0.111"/>
    <n v="2E-3"/>
    <n v="3.4000000000000002E-2"/>
    <n v="42750"/>
  </r>
  <r>
    <x v="15"/>
    <s v="Rock"/>
    <n v="1401"/>
    <n v="0.48465381870092789"/>
    <n v="0.51534618129907206"/>
    <n v="5.0000000000000001E-3"/>
    <n v="0.95400000000000007"/>
    <n v="6.9999999999999993E-3"/>
    <n v="0"/>
    <n v="0.121"/>
    <n v="0.54603854389721629"/>
    <n v="0.24100000000000002"/>
    <n v="0.01"/>
    <n v="1.7000000000000001E-2"/>
    <n v="48456"/>
  </r>
  <r>
    <x v="15"/>
    <s v="Saline"/>
    <n v="14360"/>
    <n v="0.51796657381615596"/>
    <n v="0.48203342618384404"/>
    <n v="0.22500000000000001"/>
    <n v="0.73099999999999998"/>
    <n v="8.0000000000000002E-3"/>
    <n v="1E-3"/>
    <n v="0.11199999999999999"/>
    <n v="0.49651810584958217"/>
    <n v="8.5999999999999993E-2"/>
    <n v="5.0000000000000001E-3"/>
    <n v="3.4000000000000002E-2"/>
    <n v="51738"/>
  </r>
  <r>
    <x v="15"/>
    <s v="Sarpy"/>
    <n v="169192"/>
    <n v="0.49986997021135748"/>
    <n v="0.50013002978864252"/>
    <n v="8.1000000000000003E-2"/>
    <n v="0.82599999999999996"/>
    <n v="3.9E-2"/>
    <n v="4.0000000000000001E-3"/>
    <n v="6.4000000000000001E-2"/>
    <n v="0.51802094661686127"/>
    <n v="4.0999999999999995E-2"/>
    <n v="1E-3"/>
    <n v="4.4000000000000004E-2"/>
    <n v="70543"/>
  </r>
  <r>
    <x v="15"/>
    <s v="Saunders"/>
    <n v="20913"/>
    <n v="0.50533161191603304"/>
    <n v="0.4946683880839669"/>
    <n v="2.1000000000000001E-2"/>
    <n v="0.95799999999999996"/>
    <n v="6.0000000000000001E-3"/>
    <n v="3.0000000000000001E-3"/>
    <n v="9.6999999999999989E-2"/>
    <n v="0.50800937216085684"/>
    <n v="8.4000000000000005E-2"/>
    <n v="4.0000000000000001E-3"/>
    <n v="3.5000000000000003E-2"/>
    <n v="60854"/>
  </r>
  <r>
    <x v="15"/>
    <s v="Scotts Bluff"/>
    <n v="36684"/>
    <n v="0.4824719223639734"/>
    <n v="0.5175280776360266"/>
    <n v="0.22399999999999998"/>
    <n v="0.7390000000000001"/>
    <n v="6.9999999999999993E-3"/>
    <n v="9.0000000000000011E-3"/>
    <n v="0.13699999999999998"/>
    <n v="0.48985933922145897"/>
    <n v="7.2000000000000008E-2"/>
    <n v="2E-3"/>
    <n v="5.5E-2"/>
    <n v="45992"/>
  </r>
  <r>
    <x v="15"/>
    <s v="Seward"/>
    <n v="16998"/>
    <n v="0.51123661607247917"/>
    <n v="0.48876338392752089"/>
    <n v="2.2000000000000002E-2"/>
    <n v="0.95499999999999996"/>
    <n v="3.0000000000000001E-3"/>
    <n v="1E-3"/>
    <n v="9.4E-2"/>
    <n v="0.50258853982821505"/>
    <n v="0.09"/>
    <n v="2E-3"/>
    <n v="3.5000000000000003E-2"/>
    <n v="59662"/>
  </r>
  <r>
    <x v="15"/>
    <s v="Sheridan"/>
    <n v="5294"/>
    <n v="0.49263316962599168"/>
    <n v="0.50736683037400832"/>
    <n v="4.2000000000000003E-2"/>
    <n v="0.82900000000000007"/>
    <n v="4.0000000000000001E-3"/>
    <n v="9.0999999999999998E-2"/>
    <n v="0.16500000000000001"/>
    <n v="0.48432187381941821"/>
    <n v="0.14400000000000002"/>
    <n v="5.0000000000000001E-3"/>
    <n v="1.3999999999999999E-2"/>
    <n v="41985"/>
  </r>
  <r>
    <x v="15"/>
    <s v="Sherman"/>
    <n v="3107"/>
    <n v="0.49372384937238495"/>
    <n v="0.50627615062761511"/>
    <n v="1.7000000000000001E-2"/>
    <n v="0.96599999999999997"/>
    <n v="1.2E-2"/>
    <n v="3.0000000000000001E-3"/>
    <n v="0.13500000000000001"/>
    <n v="0.50498873511425812"/>
    <n v="0.191"/>
    <n v="1E-3"/>
    <n v="3.1E-2"/>
    <n v="46366"/>
  </r>
  <r>
    <x v="15"/>
    <s v="Sioux"/>
    <n v="1249"/>
    <n v="0.5212169735788631"/>
    <n v="0.4787830264211369"/>
    <n v="3.7999999999999999E-2"/>
    <n v="0.91900000000000004"/>
    <n v="0"/>
    <n v="0"/>
    <n v="0.125"/>
    <n v="0.53002401921537234"/>
    <n v="0.20199999999999999"/>
    <n v="0"/>
    <n v="1.3000000000000001E-2"/>
    <n v="41215"/>
  </r>
  <r>
    <x v="15"/>
    <s v="Stanton"/>
    <n v="6081"/>
    <n v="0.49942443677026804"/>
    <n v="0.50057556322973196"/>
    <n v="0.05"/>
    <n v="0.92500000000000004"/>
    <n v="6.0000000000000001E-3"/>
    <n v="1E-3"/>
    <n v="0.11599999999999999"/>
    <n v="0.5181713533958231"/>
    <n v="0.10199999999999999"/>
    <n v="1.1000000000000001E-2"/>
    <n v="2.6000000000000002E-2"/>
    <n v="53416"/>
  </r>
  <r>
    <x v="15"/>
    <s v="Thayer"/>
    <n v="5182"/>
    <n v="0.49266692396758011"/>
    <n v="0.50733307603241995"/>
    <n v="1.1000000000000001E-2"/>
    <n v="0.96"/>
    <n v="1E-3"/>
    <n v="2E-3"/>
    <n v="0.12"/>
    <n v="0.49054419143187961"/>
    <n v="0.156"/>
    <n v="3.0000000000000001E-3"/>
    <n v="1.7000000000000001E-2"/>
    <n v="45741"/>
  </r>
  <r>
    <x v="15"/>
    <s v="Thomas"/>
    <n v="675"/>
    <n v="0.52740740740740744"/>
    <n v="0.47259259259259262"/>
    <n v="6.0000000000000001E-3"/>
    <n v="0.95400000000000007"/>
    <n v="0"/>
    <n v="4.0000000000000001E-3"/>
    <n v="8.199999999999999E-2"/>
    <n v="0.57037037037037042"/>
    <n v="0.192"/>
    <n v="5.0000000000000001E-3"/>
    <n v="0"/>
    <n v="51000"/>
  </r>
  <r>
    <x v="15"/>
    <s v="Thurston"/>
    <n v="6946"/>
    <n v="0.49380938669737978"/>
    <n v="0.50619061330262016"/>
    <n v="4.2999999999999997E-2"/>
    <n v="0.38500000000000001"/>
    <n v="1E-3"/>
    <n v="0.55100000000000005"/>
    <n v="0.30599999999999999"/>
    <n v="0.35747192628851138"/>
    <n v="9.8000000000000004E-2"/>
    <n v="0"/>
    <n v="0.14400000000000002"/>
    <n v="41266"/>
  </r>
  <r>
    <x v="15"/>
    <s v="Valley"/>
    <n v="4254"/>
    <n v="0.50047014574518101"/>
    <n v="0.49952985425481899"/>
    <n v="1.4999999999999999E-2"/>
    <n v="0.96799999999999997"/>
    <n v="1E-3"/>
    <n v="4.0000000000000001E-3"/>
    <n v="0.129"/>
    <n v="0.53314527503526088"/>
    <n v="0.14599999999999999"/>
    <n v="2E-3"/>
    <n v="1.3999999999999999E-2"/>
    <n v="44612"/>
  </r>
  <r>
    <x v="15"/>
    <s v="Washington"/>
    <n v="20257"/>
    <n v="0.49247173816458506"/>
    <n v="0.50752826183541488"/>
    <n v="2.4E-2"/>
    <n v="0.95299999999999996"/>
    <n v="6.9999999999999993E-3"/>
    <n v="2E-3"/>
    <n v="9.5000000000000001E-2"/>
    <n v="0.53561731747050401"/>
    <n v="6.7000000000000004E-2"/>
    <n v="2E-3"/>
    <n v="1.3999999999999999E-2"/>
    <n v="65370"/>
  </r>
  <r>
    <x v="15"/>
    <s v="Wayne"/>
    <n v="9425"/>
    <n v="0.51342175066313001"/>
    <n v="0.48657824933687005"/>
    <n v="5.2999999999999999E-2"/>
    <n v="0.90500000000000003"/>
    <n v="3.3000000000000002E-2"/>
    <n v="2E-3"/>
    <n v="0.13600000000000001"/>
    <n v="0.55374005305039786"/>
    <n v="0.09"/>
    <n v="2E-3"/>
    <n v="0.03"/>
    <n v="54159"/>
  </r>
  <r>
    <x v="15"/>
    <s v="Webster"/>
    <n v="3697"/>
    <n v="0.48498782796862322"/>
    <n v="0.51501217203137684"/>
    <n v="4.2999999999999997E-2"/>
    <n v="0.92299999999999993"/>
    <n v="1E-3"/>
    <n v="0"/>
    <n v="0.128"/>
    <n v="0.45685691100892617"/>
    <n v="0.157"/>
    <n v="8.0000000000000002E-3"/>
    <n v="4.7E-2"/>
    <n v="40256"/>
  </r>
  <r>
    <x v="15"/>
    <s v="Wheeler"/>
    <n v="847"/>
    <n v="0.51003541912632822"/>
    <n v="0.48996458087367178"/>
    <n v="0"/>
    <n v="0.998"/>
    <n v="0"/>
    <n v="0"/>
    <n v="7.2000000000000008E-2"/>
    <n v="0.5832349468713105"/>
    <n v="0.22699999999999998"/>
    <n v="1.3999999999999999E-2"/>
    <n v="2.8999999999999998E-2"/>
    <n v="46394"/>
  </r>
  <r>
    <x v="15"/>
    <s v="York"/>
    <n v="13825"/>
    <n v="0.4941772151898734"/>
    <n v="0.50582278481012655"/>
    <n v="4.4999999999999998E-2"/>
    <n v="0.92"/>
    <n v="9.0000000000000011E-3"/>
    <n v="3.0000000000000001E-3"/>
    <n v="0.10800000000000001"/>
    <n v="0.52614828209764919"/>
    <n v="0.1"/>
    <n v="1E-3"/>
    <n v="0.02"/>
    <n v="51802"/>
  </r>
  <r>
    <x v="16"/>
    <s v="Churchill"/>
    <n v="24252"/>
    <n v="0.50997855846940454"/>
    <n v="0.4900214415305954"/>
    <n v="0.13100000000000001"/>
    <n v="0.746"/>
    <n v="2.1000000000000001E-2"/>
    <n v="4.4000000000000004E-2"/>
    <n v="0.159"/>
    <n v="0.38240145142668647"/>
    <n v="7.4999999999999997E-2"/>
    <n v="1E-3"/>
    <n v="0.11900000000000001"/>
    <n v="47415"/>
  </r>
  <r>
    <x v="16"/>
    <s v="Clark"/>
    <n v="2035572"/>
    <n v="0.50105179281302747"/>
    <n v="0.49894820718697253"/>
    <n v="0.3"/>
    <n v="0.45799999999999996"/>
    <n v="0.10400000000000001"/>
    <n v="4.0000000000000001E-3"/>
    <n v="0.157"/>
    <n v="0.45372406380123131"/>
    <n v="4.8000000000000001E-2"/>
    <n v="1E-3"/>
    <n v="0.10800000000000001"/>
    <n v="51575"/>
  </r>
  <r>
    <x v="16"/>
    <s v="Douglas"/>
    <n v="47259"/>
    <n v="0.50265557883154532"/>
    <n v="0.49734442116845468"/>
    <n v="0.11900000000000001"/>
    <n v="0.81700000000000006"/>
    <n v="5.0000000000000001E-3"/>
    <n v="1.9E-2"/>
    <n v="0.106"/>
    <n v="0.43105017033792503"/>
    <n v="9.6000000000000002E-2"/>
    <n v="3.0000000000000001E-3"/>
    <n v="8.5000000000000006E-2"/>
    <n v="58535"/>
  </r>
  <r>
    <x v="16"/>
    <s v="Elko"/>
    <n v="51562"/>
    <n v="0.52269112912610061"/>
    <n v="0.47730887087389939"/>
    <n v="0.24"/>
    <n v="0.67599999999999993"/>
    <n v="1.1000000000000001E-2"/>
    <n v="5.0999999999999997E-2"/>
    <n v="0.11"/>
    <n v="0.5016291067064893"/>
    <n v="3.2000000000000001E-2"/>
    <n v="2E-3"/>
    <n v="5.5E-2"/>
    <n v="71799"/>
  </r>
  <r>
    <x v="16"/>
    <s v="Esmeralda"/>
    <n v="1141"/>
    <n v="0.45574057843996496"/>
    <n v="0.54425942156003504"/>
    <n v="0.16"/>
    <n v="0.79099999999999993"/>
    <n v="0"/>
    <n v="3.7000000000000005E-2"/>
    <n v="0.17100000000000001"/>
    <n v="0.38299737072743206"/>
    <n v="0.10800000000000001"/>
    <n v="0"/>
    <n v="0.11900000000000001"/>
    <n v="39271"/>
  </r>
  <r>
    <x v="16"/>
    <s v="Eureka"/>
    <n v="1669"/>
    <n v="0.47753145596165369"/>
    <n v="0.52246854403834631"/>
    <n v="2.6000000000000002E-2"/>
    <n v="0.95099999999999996"/>
    <n v="1E-3"/>
    <n v="1.4999999999999999E-2"/>
    <n v="9.6999999999999989E-2"/>
    <n v="0.51108448172558418"/>
    <n v="8.3000000000000004E-2"/>
    <n v="0"/>
    <n v="4.7E-2"/>
    <n v="60250"/>
  </r>
  <r>
    <x v="16"/>
    <s v="Humboldt"/>
    <n v="17067"/>
    <n v="0.5256342649557626"/>
    <n v="0.4743657350442374"/>
    <n v="0.255"/>
    <n v="0.66400000000000003"/>
    <n v="5.0000000000000001E-3"/>
    <n v="4.4999999999999998E-2"/>
    <n v="0.105"/>
    <n v="0.48602566356125859"/>
    <n v="6.7000000000000004E-2"/>
    <n v="1E-3"/>
    <n v="7.8E-2"/>
    <n v="65212"/>
  </r>
  <r>
    <x v="16"/>
    <s v="Lander"/>
    <n v="5946"/>
    <n v="0.5433905146316852"/>
    <n v="0.45660948536831486"/>
    <n v="0.27100000000000002"/>
    <n v="0.65200000000000002"/>
    <n v="1E-3"/>
    <n v="3.7000000000000005E-2"/>
    <n v="0.115"/>
    <n v="0.44466868483013788"/>
    <n v="4.4999999999999998E-2"/>
    <n v="0"/>
    <n v="0.12"/>
    <n v="78190"/>
  </r>
  <r>
    <x v="16"/>
    <s v="Lincoln"/>
    <n v="5194"/>
    <n v="0.5494801694262611"/>
    <n v="0.45051983057373896"/>
    <n v="7.0999999999999994E-2"/>
    <n v="0.84200000000000008"/>
    <n v="2.8999999999999998E-2"/>
    <n v="3.9E-2"/>
    <n v="0.13100000000000001"/>
    <n v="0.32999614940315747"/>
    <n v="6.6000000000000003E-2"/>
    <n v="3.0000000000000001E-3"/>
    <n v="0.11800000000000001"/>
    <n v="44866"/>
  </r>
  <r>
    <x v="16"/>
    <s v="Lyon"/>
    <n v="51657"/>
    <n v="0.503339334456124"/>
    <n v="0.49666066554387595"/>
    <n v="0.156"/>
    <n v="0.76700000000000002"/>
    <n v="8.0000000000000002E-3"/>
    <n v="2.3E-2"/>
    <n v="0.16500000000000001"/>
    <n v="0.38635615695839864"/>
    <n v="5.7000000000000002E-2"/>
    <n v="1E-3"/>
    <n v="0.13600000000000001"/>
    <n v="47255"/>
  </r>
  <r>
    <x v="16"/>
    <s v="Mineral"/>
    <n v="4566"/>
    <n v="0.53285151116951379"/>
    <n v="0.46714848883048621"/>
    <n v="0.124"/>
    <n v="0.623"/>
    <n v="1.3000000000000001E-2"/>
    <n v="0.16699999999999998"/>
    <n v="0.20199999999999999"/>
    <n v="0.40648269820411737"/>
    <n v="3.6000000000000004E-2"/>
    <n v="2E-3"/>
    <n v="0.154"/>
    <n v="38923"/>
  </r>
  <r>
    <x v="16"/>
    <s v="Nye"/>
    <n v="42625"/>
    <n v="0.49686803519061584"/>
    <n v="0.50313196480938416"/>
    <n v="0.14199999999999999"/>
    <n v="0.77800000000000002"/>
    <n v="2.5000000000000001E-2"/>
    <n v="1.8000000000000002E-2"/>
    <n v="0.182"/>
    <n v="0.33180058651026395"/>
    <n v="5.2000000000000005E-2"/>
    <n v="2E-3"/>
    <n v="0.13400000000000001"/>
    <n v="41712"/>
  </r>
  <r>
    <x v="16"/>
    <s v="Pershing"/>
    <n v="6722"/>
    <n v="0.66274918179113362"/>
    <n v="0.33725081820886643"/>
    <n v="0.23100000000000001"/>
    <n v="0.66799999999999993"/>
    <n v="4.7E-2"/>
    <n v="3.4000000000000002E-2"/>
    <n v="0.17499999999999999"/>
    <n v="0.31255578696816422"/>
    <n v="0.04"/>
    <n v="0"/>
    <n v="9.5000000000000001E-2"/>
    <n v="45230"/>
  </r>
  <r>
    <x v="16"/>
    <s v="Storey"/>
    <n v="3929"/>
    <n v="0.4790022906592008"/>
    <n v="0.52099770934079914"/>
    <n v="3.7000000000000005E-2"/>
    <n v="0.90700000000000003"/>
    <n v="4.0000000000000001E-3"/>
    <n v="1.7000000000000001E-2"/>
    <n v="7.4999999999999997E-2"/>
    <n v="0.45227793331636551"/>
    <n v="0.107"/>
    <n v="0"/>
    <n v="0.10300000000000001"/>
    <n v="64832"/>
  </r>
  <r>
    <x v="16"/>
    <s v="Washoe"/>
    <n v="435019"/>
    <n v="0.50295504334293439"/>
    <n v="0.49704495665706555"/>
    <n v="0.23300000000000001"/>
    <n v="0.64500000000000002"/>
    <n v="2.2000000000000002E-2"/>
    <n v="1.3000000000000001E-2"/>
    <n v="0.152"/>
    <n v="0.47654010514483275"/>
    <n v="5.7999999999999996E-2"/>
    <n v="1E-3"/>
    <n v="9.0999999999999998E-2"/>
    <n v="52870"/>
  </r>
  <r>
    <x v="16"/>
    <s v="White Pine"/>
    <n v="9974"/>
    <n v="0.5671746541006617"/>
    <n v="0.4328253458993383"/>
    <n v="0.14599999999999999"/>
    <n v="0.74099999999999999"/>
    <n v="0.04"/>
    <n v="5.0999999999999997E-2"/>
    <n v="0.115"/>
    <n v="0.35381993182273913"/>
    <n v="5.5999999999999994E-2"/>
    <n v="4.0000000000000001E-3"/>
    <n v="0.106"/>
    <n v="57122"/>
  </r>
  <r>
    <x v="16"/>
    <s v="Carson City"/>
    <n v="54482"/>
    <n v="0.51317866451305016"/>
    <n v="0.48682133548694984"/>
    <n v="0.22699999999999998"/>
    <n v="0.68799999999999994"/>
    <n v="9.0000000000000011E-3"/>
    <n v="1.9E-2"/>
    <n v="0.16800000000000001"/>
    <n v="0.43322565250908557"/>
    <n v="4.9000000000000002E-2"/>
    <n v="2E-3"/>
    <n v="0.113"/>
    <n v="47668"/>
  </r>
  <r>
    <x v="17"/>
    <s v="San Juan"/>
    <n v="125133"/>
    <n v="0.49566461285192553"/>
    <n v="0.50433538714807447"/>
    <n v="0.19600000000000001"/>
    <n v="0.41"/>
    <n v="5.0000000000000001E-3"/>
    <n v="0.36299999999999999"/>
    <n v="0.20100000000000001"/>
    <n v="0.41204957924768049"/>
    <n v="3.7999999999999999E-2"/>
    <n v="3.0000000000000001E-3"/>
    <n v="9.1999999999999998E-2"/>
    <n v="48671"/>
  </r>
  <r>
    <x v="17"/>
    <s v="San Miguel"/>
    <n v="28668"/>
    <n v="0.49637226175526722"/>
    <n v="0.50362773824473284"/>
    <n v="0.76900000000000002"/>
    <n v="0.19"/>
    <n v="1.3000000000000001E-2"/>
    <n v="9.0000000000000011E-3"/>
    <n v="0.29699999999999999"/>
    <n v="0.34013534254220734"/>
    <n v="5.5E-2"/>
    <n v="4.0000000000000001E-3"/>
    <n v="6.4000000000000001E-2"/>
    <n v="29237"/>
  </r>
  <r>
    <x v="17"/>
    <s v="Santa Fe"/>
    <n v="147108"/>
    <n v="0.48705033036952444"/>
    <n v="0.51294966963047561"/>
    <n v="0.51100000000000001"/>
    <n v="0.43200000000000005"/>
    <n v="6.0000000000000001E-3"/>
    <n v="2.4E-2"/>
    <n v="0.156"/>
    <n v="0.47871631726350711"/>
    <n v="0.124"/>
    <n v="2E-3"/>
    <n v="7.9000000000000001E-2"/>
    <n v="54315"/>
  </r>
  <r>
    <x v="17"/>
    <s v="Sierra"/>
    <n v="11615"/>
    <n v="0.50124838570813601"/>
    <n v="0.49875161429186399"/>
    <n v="0.29100000000000004"/>
    <n v="0.66900000000000004"/>
    <n v="5.0000000000000001E-3"/>
    <n v="5.0000000000000001E-3"/>
    <n v="0.20800000000000002"/>
    <n v="0.34188549289711578"/>
    <n v="0.10199999999999999"/>
    <n v="3.0000000000000001E-3"/>
    <n v="6.8000000000000005E-2"/>
    <n v="29356"/>
  </r>
  <r>
    <x v="17"/>
    <s v="Socorro"/>
    <n v="17494"/>
    <n v="0.52103578369726766"/>
    <n v="0.47896421630273239"/>
    <n v="0.49099999999999999"/>
    <n v="0.39100000000000001"/>
    <n v="6.9999999999999993E-3"/>
    <n v="9.8000000000000004E-2"/>
    <n v="0.251"/>
    <n v="0.3261689722190465"/>
    <n v="7.400000000000001E-2"/>
    <n v="0"/>
    <n v="7.2999999999999995E-2"/>
    <n v="34037"/>
  </r>
  <r>
    <x v="17"/>
    <s v="Taos"/>
    <n v="32943"/>
    <n v="0.48790334820750997"/>
    <n v="0.51209665179249009"/>
    <n v="0.56200000000000006"/>
    <n v="0.35899999999999999"/>
    <n v="4.0000000000000001E-3"/>
    <n v="5.0999999999999997E-2"/>
    <n v="0.24199999999999999"/>
    <n v="0.43578301915429679"/>
    <n v="0.129"/>
    <n v="0"/>
    <n v="0.107"/>
    <n v="36582"/>
  </r>
  <r>
    <x v="17"/>
    <s v="Torrance"/>
    <n v="15853"/>
    <n v="0.52091086860531133"/>
    <n v="0.47908913139468873"/>
    <n v="0.40600000000000003"/>
    <n v="0.53900000000000003"/>
    <n v="1.3000000000000001E-2"/>
    <n v="0.02"/>
    <n v="0.32299999999999995"/>
    <n v="0.33734939759036142"/>
    <n v="0.13800000000000001"/>
    <n v="0"/>
    <n v="0.11199999999999999"/>
    <n v="32083"/>
  </r>
  <r>
    <x v="17"/>
    <s v="Union"/>
    <n v="4339"/>
    <n v="0.55819313205807786"/>
    <n v="0.44180686794192209"/>
    <n v="0.40799999999999997"/>
    <n v="0.54100000000000004"/>
    <n v="2.7000000000000003E-2"/>
    <n v="1.2E-2"/>
    <n v="0.13400000000000001"/>
    <n v="0.38995160175155563"/>
    <n v="6.6000000000000003E-2"/>
    <n v="4.0000000000000001E-3"/>
    <n v="2.1000000000000001E-2"/>
    <n v="36070"/>
  </r>
  <r>
    <x v="17"/>
    <s v="Valencia"/>
    <n v="76297"/>
    <n v="0.50211672804959562"/>
    <n v="0.49788327195040433"/>
    <n v="0.59200000000000008"/>
    <n v="0.34700000000000003"/>
    <n v="0.01"/>
    <n v="3.6000000000000004E-2"/>
    <n v="0.23699999999999999"/>
    <n v="0.36814029385165864"/>
    <n v="6.3E-2"/>
    <n v="4.0000000000000001E-3"/>
    <n v="0.124"/>
    <n v="41703"/>
  </r>
  <r>
    <x v="18"/>
    <s v="Albany"/>
    <n v="307463"/>
    <n v="0.4838826135177241"/>
    <n v="0.5161173864822759"/>
    <n v="5.5E-2"/>
    <n v="0.74199999999999999"/>
    <n v="0.11800000000000001"/>
    <n v="1E-3"/>
    <n v="0.13500000000000001"/>
    <n v="0.50477618445146244"/>
    <n v="0.04"/>
    <n v="1E-3"/>
    <n v="6.4000000000000001E-2"/>
    <n v="59887"/>
  </r>
  <r>
    <x v="18"/>
    <s v="Allegany"/>
    <n v="48070"/>
    <n v="0.50578323278552106"/>
    <n v="0.49421676721447888"/>
    <n v="1.4999999999999999E-2"/>
    <n v="0.94799999999999995"/>
    <n v="1.3000000000000001E-2"/>
    <n v="3.0000000000000001E-3"/>
    <n v="0.16899999999999998"/>
    <n v="0.42458914083628041"/>
    <n v="7.0999999999999994E-2"/>
    <n v="2E-3"/>
    <n v="9.1999999999999998E-2"/>
    <n v="42776"/>
  </r>
  <r>
    <x v="18"/>
    <s v="Bronx"/>
    <n v="1428357"/>
    <n v="0.47078356461304843"/>
    <n v="0.52921643538695162"/>
    <n v="0.54600000000000004"/>
    <n v="0.10300000000000001"/>
    <n v="0.29600000000000004"/>
    <n v="2E-3"/>
    <n v="0.307"/>
    <n v="0.39479135818286326"/>
    <n v="5.2000000000000005E-2"/>
    <n v="1E-3"/>
    <n v="0.14000000000000001"/>
    <n v="34299"/>
  </r>
  <r>
    <x v="18"/>
    <s v="Broome"/>
    <n v="198093"/>
    <n v="0.4915014664829146"/>
    <n v="0.5084985335170854"/>
    <n v="3.7999999999999999E-2"/>
    <n v="0.84900000000000009"/>
    <n v="4.8000000000000001E-2"/>
    <n v="2E-3"/>
    <n v="0.17899999999999999"/>
    <n v="0.44806227378049707"/>
    <n v="5.4000000000000006E-2"/>
    <n v="1E-3"/>
    <n v="7.8E-2"/>
    <n v="46261"/>
  </r>
  <r>
    <x v="18"/>
    <s v="Cattaraugus"/>
    <n v="78962"/>
    <n v="0.49503558673792458"/>
    <n v="0.50496441326207542"/>
    <n v="1.9E-2"/>
    <n v="0.91200000000000003"/>
    <n v="1.4999999999999999E-2"/>
    <n v="2.7999999999999997E-2"/>
    <n v="0.183"/>
    <n v="0.43394290924748613"/>
    <n v="6.0999999999999999E-2"/>
    <n v="3.0000000000000001E-3"/>
    <n v="8.199999999999999E-2"/>
    <n v="42601"/>
  </r>
  <r>
    <x v="18"/>
    <s v="Cayuga"/>
    <n v="79173"/>
    <n v="0.51249794753261846"/>
    <n v="0.48750205246738154"/>
    <n v="2.7000000000000003E-2"/>
    <n v="0.90700000000000003"/>
    <n v="4.0999999999999995E-2"/>
    <n v="3.0000000000000001E-3"/>
    <n v="0.12"/>
    <n v="0.46762153764540942"/>
    <n v="6.0999999999999999E-2"/>
    <n v="3.0000000000000001E-3"/>
    <n v="7.2999999999999995E-2"/>
    <n v="52082"/>
  </r>
  <r>
    <x v="18"/>
    <s v="Chautauqua"/>
    <n v="132646"/>
    <n v="0.49587624202765257"/>
    <n v="0.50412375797234743"/>
    <n v="6.8000000000000005E-2"/>
    <n v="0.88200000000000001"/>
    <n v="2.3E-2"/>
    <n v="5.0000000000000001E-3"/>
    <n v="0.18899999999999997"/>
    <n v="0.4373445109539677"/>
    <n v="7.4999999999999997E-2"/>
    <n v="2E-3"/>
    <n v="7.8E-2"/>
    <n v="42993"/>
  </r>
  <r>
    <x v="18"/>
    <s v="Chemung"/>
    <n v="88267"/>
    <n v="0.49594978870925716"/>
    <n v="0.5040502112907429"/>
    <n v="2.8999999999999998E-2"/>
    <n v="0.86599999999999999"/>
    <n v="5.7000000000000002E-2"/>
    <n v="4.0000000000000001E-3"/>
    <n v="0.158"/>
    <n v="0.43299307782070312"/>
    <n v="4.8000000000000001E-2"/>
    <n v="2E-3"/>
    <n v="5.4000000000000006E-2"/>
    <n v="50320"/>
  </r>
  <r>
    <x v="19"/>
    <s v="Northampton"/>
    <n v="21011"/>
    <n v="0.48374660891913762"/>
    <n v="0.51625339108086243"/>
    <n v="1.9E-2"/>
    <n v="0.38600000000000001"/>
    <n v="0.56700000000000006"/>
    <n v="2E-3"/>
    <n v="0.28100000000000003"/>
    <n v="0.34234448622150304"/>
    <n v="4.5999999999999999E-2"/>
    <n v="4.0000000000000001E-3"/>
    <n v="0.159"/>
    <n v="30429"/>
  </r>
  <r>
    <x v="19"/>
    <s v="Onslow"/>
    <n v="183753"/>
    <n v="0.54162925231152692"/>
    <n v="0.45837074768847313"/>
    <n v="0.11599999999999999"/>
    <n v="0.67299999999999993"/>
    <n v="0.14800000000000002"/>
    <n v="6.0000000000000001E-3"/>
    <n v="0.14599999999999999"/>
    <n v="0.33333877542135365"/>
    <n v="5.9000000000000004E-2"/>
    <n v="1E-3"/>
    <n v="0.11599999999999999"/>
    <n v="46335"/>
  </r>
  <r>
    <x v="19"/>
    <s v="Orange"/>
    <n v="138644"/>
    <n v="0.47747468336170334"/>
    <n v="0.5225253166382966"/>
    <n v="8.3000000000000004E-2"/>
    <n v="0.69799999999999995"/>
    <n v="0.115"/>
    <n v="4.0000000000000001E-3"/>
    <n v="0.158"/>
    <n v="0.50679437985055253"/>
    <n v="6.6000000000000003E-2"/>
    <n v="2E-3"/>
    <n v="6.4000000000000001E-2"/>
    <n v="59290"/>
  </r>
  <r>
    <x v="19"/>
    <s v="Pamlico"/>
    <n v="12982"/>
    <n v="0.51494376829456168"/>
    <n v="0.48505623170543832"/>
    <n v="3.4000000000000002E-2"/>
    <n v="0.74099999999999999"/>
    <n v="0.187"/>
    <n v="6.0000000000000001E-3"/>
    <n v="0.13600000000000001"/>
    <n v="0.3933908488676629"/>
    <n v="6.7000000000000004E-2"/>
    <n v="9.0000000000000011E-3"/>
    <n v="9.6999999999999989E-2"/>
    <n v="43444"/>
  </r>
  <r>
    <x v="19"/>
    <s v="Pasquotank"/>
    <n v="40018"/>
    <n v="0.49035434054675398"/>
    <n v="0.50964565945324602"/>
    <n v="4.4999999999999998E-2"/>
    <n v="0.54899999999999993"/>
    <n v="0.36799999999999999"/>
    <n v="2E-3"/>
    <n v="0.192"/>
    <n v="0.42663301514318558"/>
    <n v="4.5999999999999999E-2"/>
    <n v="1E-3"/>
    <n v="0.10099999999999999"/>
    <n v="45378"/>
  </r>
  <r>
    <x v="19"/>
    <s v="Pender"/>
    <n v="55166"/>
    <n v="0.50023565239459089"/>
    <n v="0.49976434760540911"/>
    <n v="6.3E-2"/>
    <n v="0.74199999999999999"/>
    <n v="0.17100000000000001"/>
    <n v="3.0000000000000001E-3"/>
    <n v="0.185"/>
    <n v="0.42131022731392526"/>
    <n v="8.199999999999999E-2"/>
    <n v="2E-3"/>
    <n v="9.8000000000000004E-2"/>
    <n v="44828"/>
  </r>
  <r>
    <x v="19"/>
    <s v="Perquimans"/>
    <n v="13498"/>
    <n v="0.47429248777596683"/>
    <n v="0.52570751222403322"/>
    <n v="2.3E-2"/>
    <n v="0.71599999999999997"/>
    <n v="0.24299999999999999"/>
    <n v="1E-3"/>
    <n v="0.19600000000000001"/>
    <n v="0.35946066083864275"/>
    <n v="0.107"/>
    <n v="6.9999999999999993E-3"/>
    <n v="0.127"/>
    <n v="44329"/>
  </r>
  <r>
    <x v="19"/>
    <s v="Person"/>
    <n v="39262"/>
    <n v="0.48616983342672304"/>
    <n v="0.51383016657327696"/>
    <n v="4.2000000000000003E-2"/>
    <n v="0.66400000000000003"/>
    <n v="0.27200000000000002"/>
    <n v="8.0000000000000002E-3"/>
    <n v="0.19899999999999998"/>
    <n v="0.42310631144618205"/>
    <n v="6.4000000000000001E-2"/>
    <n v="0"/>
    <n v="0.11900000000000001"/>
    <n v="42105"/>
  </r>
  <r>
    <x v="19"/>
    <s v="Pitt"/>
    <n v="173798"/>
    <n v="0.47184087273731573"/>
    <n v="0.52815912726268421"/>
    <n v="5.7999999999999996E-2"/>
    <n v="0.56100000000000005"/>
    <n v="0.33899999999999997"/>
    <n v="3.0000000000000001E-3"/>
    <n v="0.255"/>
    <n v="0.46255998342903831"/>
    <n v="4.0999999999999995E-2"/>
    <n v="1E-3"/>
    <n v="0.121"/>
    <n v="41119"/>
  </r>
  <r>
    <x v="19"/>
    <s v="Polk"/>
    <n v="20327"/>
    <n v="0.48251094603237071"/>
    <n v="0.51748905396762923"/>
    <n v="5.7000000000000002E-2"/>
    <n v="0.88099999999999989"/>
    <n v="5.0999999999999997E-2"/>
    <n v="1E-3"/>
    <n v="0.13900000000000001"/>
    <n v="0.40684803463373836"/>
    <n v="0.105"/>
    <n v="1E-3"/>
    <n v="8.8000000000000009E-2"/>
    <n v="46528"/>
  </r>
  <r>
    <x v="19"/>
    <s v="Randolph"/>
    <n v="142370"/>
    <n v="0.49389618599424034"/>
    <n v="0.50610381400575966"/>
    <n v="0.109"/>
    <n v="0.80299999999999994"/>
    <n v="5.7000000000000002E-2"/>
    <n v="4.0000000000000001E-3"/>
    <n v="0.17600000000000002"/>
    <n v="0.4436327878064199"/>
    <n v="6.6000000000000003E-2"/>
    <n v="2E-3"/>
    <n v="0.09"/>
    <n v="41947"/>
  </r>
  <r>
    <x v="19"/>
    <s v="Richmond"/>
    <n v="46046"/>
    <n v="0.48775137905572691"/>
    <n v="0.51224862094427315"/>
    <n v="6.2E-2"/>
    <n v="0.57899999999999996"/>
    <n v="0.316"/>
    <n v="2.4E-2"/>
    <n v="0.25700000000000001"/>
    <n v="0.36589497459062675"/>
    <n v="5.4000000000000006E-2"/>
    <n v="0"/>
    <n v="0.13800000000000001"/>
    <n v="32687"/>
  </r>
  <r>
    <x v="19"/>
    <s v="Robeson"/>
    <n v="134871"/>
    <n v="0.48396616025683803"/>
    <n v="0.51603383974316197"/>
    <n v="8.199999999999999E-2"/>
    <n v="0.26600000000000001"/>
    <n v="0.24"/>
    <n v="0.376"/>
    <n v="0.316"/>
    <n v="0.35149142513957782"/>
    <n v="6.3E-2"/>
    <n v="3.0000000000000001E-3"/>
    <n v="0.121"/>
    <n v="30608"/>
  </r>
  <r>
    <x v="19"/>
    <s v="Rockingham"/>
    <n v="92300"/>
    <n v="0.48269772481040085"/>
    <n v="0.51730227518959915"/>
    <n v="5.9000000000000004E-2"/>
    <n v="0.73"/>
    <n v="0.182"/>
    <n v="4.0000000000000001E-3"/>
    <n v="0.187"/>
    <n v="0.41581798483206933"/>
    <n v="5.9000000000000004E-2"/>
    <n v="2E-3"/>
    <n v="0.105"/>
    <n v="38126"/>
  </r>
  <r>
    <x v="19"/>
    <s v="Rowan"/>
    <n v="138361"/>
    <n v="0.49406263325648125"/>
    <n v="0.50593736674351875"/>
    <n v="0.08"/>
    <n v="0.73199999999999998"/>
    <n v="0.161"/>
    <n v="2E-3"/>
    <n v="0.18100000000000002"/>
    <n v="0.40848938646005739"/>
    <n v="5.7999999999999996E-2"/>
    <n v="2E-3"/>
    <n v="0.115"/>
    <n v="43069"/>
  </r>
  <r>
    <x v="19"/>
    <s v="Rutherford"/>
    <n v="66865"/>
    <n v="0.48548568010169746"/>
    <n v="0.51451431989830254"/>
    <n v="3.9E-2"/>
    <n v="0.83900000000000008"/>
    <n v="0.1"/>
    <n v="3.0000000000000001E-3"/>
    <n v="0.19899999999999998"/>
    <n v="0.37438121588274881"/>
    <n v="6.5000000000000002E-2"/>
    <n v="2E-3"/>
    <n v="0.122"/>
    <n v="35630"/>
  </r>
  <r>
    <x v="19"/>
    <s v="Sampson"/>
    <n v="63873"/>
    <n v="0.49156920764642337"/>
    <n v="0.50843079235357658"/>
    <n v="0.17899999999999999"/>
    <n v="0.52400000000000002"/>
    <n v="0.25600000000000001"/>
    <n v="1.4999999999999999E-2"/>
    <n v="0.255"/>
    <n v="0.4200992594680068"/>
    <n v="7.0000000000000007E-2"/>
    <n v="3.0000000000000001E-3"/>
    <n v="0.10400000000000001"/>
    <n v="35490"/>
  </r>
  <r>
    <x v="19"/>
    <s v="Scotland"/>
    <n v="35932"/>
    <n v="0.4946565735277747"/>
    <n v="0.5053434264722253"/>
    <n v="2.7000000000000003E-2"/>
    <n v="0.44799999999999995"/>
    <n v="0.38299999999999995"/>
    <n v="0.10400000000000001"/>
    <n v="0.312"/>
    <n v="0.31211733273961928"/>
    <n v="5.5999999999999994E-2"/>
    <n v="0"/>
    <n v="0.155"/>
    <n v="30958"/>
  </r>
  <r>
    <x v="19"/>
    <s v="Stanly"/>
    <n v="60586"/>
    <n v="0.50051166936255898"/>
    <n v="0.49948833063744097"/>
    <n v="3.9E-2"/>
    <n v="0.81599999999999995"/>
    <n v="0.10300000000000001"/>
    <n v="3.0000000000000001E-3"/>
    <n v="0.17699999999999999"/>
    <n v="0.43080909781137555"/>
    <n v="6.9000000000000006E-2"/>
    <n v="2E-3"/>
    <n v="0.122"/>
    <n v="40910"/>
  </r>
  <r>
    <x v="19"/>
    <s v="Stokes"/>
    <n v="46661"/>
    <n v="0.4894237157369109"/>
    <n v="0.5105762842630891"/>
    <n v="2.7999999999999997E-2"/>
    <n v="0.91500000000000004"/>
    <n v="4.0999999999999995E-2"/>
    <n v="5.0000000000000001E-3"/>
    <n v="0.17"/>
    <n v="0.42802340284177365"/>
    <n v="7.2000000000000008E-2"/>
    <n v="0"/>
    <n v="9.3000000000000013E-2"/>
    <n v="40696"/>
  </r>
  <r>
    <x v="19"/>
    <s v="Surry"/>
    <n v="73170"/>
    <n v="0.48985923192565262"/>
    <n v="0.51014076807434738"/>
    <n v="0.1"/>
    <n v="0.84499999999999997"/>
    <n v="3.6000000000000004E-2"/>
    <n v="3.0000000000000001E-3"/>
    <n v="0.19699999999999998"/>
    <n v="0.41146644799781329"/>
    <n v="6.2E-2"/>
    <n v="3.0000000000000001E-3"/>
    <n v="6.9000000000000006E-2"/>
    <n v="36164"/>
  </r>
  <r>
    <x v="19"/>
    <s v="Swain"/>
    <n v="14163"/>
    <n v="0.48068911953682131"/>
    <n v="0.51931088046317875"/>
    <n v="2.4E-2"/>
    <n v="0.64"/>
    <n v="1.4999999999999999E-2"/>
    <n v="0.26100000000000001"/>
    <n v="0.245"/>
    <n v="0.39137188448774979"/>
    <n v="7.0999999999999994E-2"/>
    <n v="0"/>
    <n v="7.6999999999999999E-2"/>
    <n v="33931"/>
  </r>
  <r>
    <x v="19"/>
    <s v="Transylvania"/>
    <n v="32928"/>
    <n v="0.48533163265306123"/>
    <n v="0.51466836734693877"/>
    <n v="3.1E-2"/>
    <n v="0.89200000000000002"/>
    <n v="3.7999999999999999E-2"/>
    <n v="5.0000000000000001E-3"/>
    <n v="0.126"/>
    <n v="0.41891399416909619"/>
    <n v="0.111"/>
    <n v="1E-3"/>
    <n v="6.9000000000000006E-2"/>
    <n v="45114"/>
  </r>
  <r>
    <x v="19"/>
    <s v="Tyrrell"/>
    <n v="4152"/>
    <n v="0.58116570327552985"/>
    <n v="0.41883429672447015"/>
    <n v="9.6999999999999989E-2"/>
    <n v="0.56200000000000006"/>
    <n v="0.30399999999999999"/>
    <n v="2E-3"/>
    <n v="0.218"/>
    <n v="0.32514450867052025"/>
    <n v="5.2000000000000005E-2"/>
    <n v="0"/>
    <n v="0.14099999999999999"/>
    <n v="32361"/>
  </r>
  <r>
    <x v="19"/>
    <s v="Union"/>
    <n v="213422"/>
    <n v="0.49432579584110353"/>
    <n v="0.50567420415889641"/>
    <n v="0.10800000000000001"/>
    <n v="0.73499999999999999"/>
    <n v="0.11699999999999999"/>
    <n v="3.0000000000000001E-3"/>
    <n v="0.10199999999999999"/>
    <n v="0.46720581758206747"/>
    <n v="5.5E-2"/>
    <n v="2E-3"/>
    <n v="7.6999999999999999E-2"/>
    <n v="65903"/>
  </r>
  <r>
    <x v="19"/>
    <s v="Vance"/>
    <n v="44829"/>
    <n v="0.46808985255080415"/>
    <n v="0.53191014744919585"/>
    <n v="7.0999999999999994E-2"/>
    <n v="0.41200000000000003"/>
    <n v="0.49299999999999999"/>
    <n v="3.0000000000000001E-3"/>
    <n v="0.251"/>
    <n v="0.38950233108032745"/>
    <n v="4.4000000000000004E-2"/>
    <n v="0"/>
    <n v="0.122"/>
    <n v="33316"/>
  </r>
  <r>
    <x v="19"/>
    <s v="Wake"/>
    <n v="976019"/>
    <n v="0.48663704292641846"/>
    <n v="0.51336295707358159"/>
    <n v="9.9000000000000005E-2"/>
    <n v="0.61099999999999999"/>
    <n v="0.20399999999999999"/>
    <n v="3.0000000000000001E-3"/>
    <n v="0.113"/>
    <n v="0.51146237931843541"/>
    <n v="4.8000000000000001E-2"/>
    <n v="1E-3"/>
    <n v="6.4000000000000001E-2"/>
    <n v="67309"/>
  </r>
  <r>
    <x v="19"/>
    <s v="Warren"/>
    <n v="20468"/>
    <n v="0.50400625366425644"/>
    <n v="0.49599374633574361"/>
    <n v="3.7999999999999999E-2"/>
    <n v="0.38200000000000001"/>
    <n v="0.5"/>
    <n v="4.4999999999999998E-2"/>
    <n v="0.24100000000000002"/>
    <n v="0.33994528043775651"/>
    <n v="9.3000000000000013E-2"/>
    <n v="6.9999999999999993E-3"/>
    <n v="0.107"/>
    <n v="34254"/>
  </r>
  <r>
    <x v="19"/>
    <s v="Washington"/>
    <n v="12668"/>
    <n v="0.46005683612251341"/>
    <n v="0.53994316387748653"/>
    <n v="4.7E-2"/>
    <n v="0.45100000000000001"/>
    <n v="0.48899999999999999"/>
    <n v="2E-3"/>
    <n v="0.218"/>
    <n v="0.34812125039469527"/>
    <n v="0.06"/>
    <n v="2E-3"/>
    <n v="0.155"/>
    <n v="34538"/>
  </r>
  <r>
    <x v="19"/>
    <s v="Watauga"/>
    <n v="52240"/>
    <n v="0.4983728943338438"/>
    <n v="0.5016271056661562"/>
    <n v="3.5000000000000003E-2"/>
    <n v="0.92099999999999993"/>
    <n v="1.1000000000000001E-2"/>
    <n v="3.0000000000000001E-3"/>
    <n v="0.314"/>
    <n v="0.45803981623277185"/>
    <n v="7.2999999999999995E-2"/>
    <n v="5.0000000000000001E-3"/>
    <n v="9.5000000000000001E-2"/>
    <n v="37656"/>
  </r>
  <r>
    <x v="19"/>
    <s v="Wayne"/>
    <n v="124355"/>
    <n v="0.49138353906155763"/>
    <n v="0.50861646093844237"/>
    <n v="0.107"/>
    <n v="0.54600000000000004"/>
    <n v="0.309"/>
    <n v="2E-3"/>
    <n v="0.223"/>
    <n v="0.4086767721442644"/>
    <n v="5.4000000000000006E-2"/>
    <n v="3.0000000000000001E-3"/>
    <n v="0.124"/>
    <n v="40390"/>
  </r>
  <r>
    <x v="19"/>
    <s v="Wilkes"/>
    <n v="68946"/>
    <n v="0.49299451744843792"/>
    <n v="0.50700548255156208"/>
    <n v="5.7999999999999996E-2"/>
    <n v="0.88300000000000001"/>
    <n v="4.4999999999999998E-2"/>
    <n v="2E-3"/>
    <n v="0.23300000000000001"/>
    <n v="0.38625881124358191"/>
    <n v="7.400000000000001E-2"/>
    <n v="1E-3"/>
    <n v="0.11699999999999999"/>
    <n v="33232"/>
  </r>
  <r>
    <x v="19"/>
    <s v="Wilson"/>
    <n v="81581"/>
    <n v="0.47530675034628161"/>
    <n v="0.52469324965371844"/>
    <n v="9.9000000000000005E-2"/>
    <n v="0.48299999999999998"/>
    <n v="0.38200000000000001"/>
    <n v="3.0000000000000001E-3"/>
    <n v="0.23100000000000001"/>
    <n v="0.42535639425846705"/>
    <n v="4.2999999999999997E-2"/>
    <n v="2E-3"/>
    <n v="0.10099999999999999"/>
    <n v="39847"/>
  </r>
  <r>
    <x v="19"/>
    <s v="Yadkin"/>
    <n v="37971"/>
    <n v="0.49263911932790816"/>
    <n v="0.50736088067209184"/>
    <n v="0.105"/>
    <n v="0.85"/>
    <n v="3.4000000000000002E-2"/>
    <n v="3.0000000000000001E-3"/>
    <n v="0.20300000000000001"/>
    <n v="0.41471122698901791"/>
    <n v="7.2999999999999995E-2"/>
    <n v="0"/>
    <n v="8.3000000000000004E-2"/>
    <n v="37796"/>
  </r>
  <r>
    <x v="19"/>
    <s v="Yancey"/>
    <n v="17604"/>
    <n v="0.48630992956146329"/>
    <n v="0.51369007043853665"/>
    <n v="4.7E-2"/>
    <n v="0.93"/>
    <n v="1.2E-2"/>
    <n v="4.0000000000000001E-3"/>
    <n v="0.217"/>
    <n v="0.39718245853215178"/>
    <n v="0.08"/>
    <n v="1E-3"/>
    <n v="0.11"/>
    <n v="37484"/>
  </r>
  <r>
    <x v="20"/>
    <s v="Adams"/>
    <n v="2341"/>
    <n v="0.50576676633917128"/>
    <n v="0.49423323366082872"/>
    <n v="1.1000000000000001E-2"/>
    <n v="0.92400000000000004"/>
    <n v="1.1000000000000001E-2"/>
    <n v="2.7000000000000003E-2"/>
    <n v="9.6000000000000002E-2"/>
    <n v="0.54634771465185816"/>
    <n v="0.19800000000000001"/>
    <n v="4.0000000000000001E-3"/>
    <n v="1.2E-2"/>
    <n v="52118"/>
  </r>
  <r>
    <x v="20"/>
    <s v="Barnes"/>
    <n v="11097"/>
    <n v="0.49779219608903308"/>
    <n v="0.50220780391096698"/>
    <n v="1.6E-2"/>
    <n v="0.93700000000000006"/>
    <n v="9.0000000000000011E-3"/>
    <n v="9.0000000000000011E-3"/>
    <n v="0.08"/>
    <n v="0.53068396864017298"/>
    <n v="0.122"/>
    <n v="4.0000000000000001E-3"/>
    <n v="2.4E-2"/>
    <n v="53141"/>
  </r>
  <r>
    <x v="20"/>
    <s v="Benson"/>
    <n v="6794"/>
    <n v="0.51471886959081548"/>
    <n v="0.48528113040918458"/>
    <n v="2.2000000000000002E-2"/>
    <n v="0.42100000000000004"/>
    <n v="0"/>
    <n v="0.54500000000000004"/>
    <n v="0.33500000000000002"/>
    <n v="0.36223138062996763"/>
    <n v="0.13"/>
    <n v="3.0000000000000001E-3"/>
    <n v="6.0999999999999999E-2"/>
    <n v="41296"/>
  </r>
  <r>
    <x v="20"/>
    <s v="Billings"/>
    <n v="969"/>
    <n v="0.60061919504643968"/>
    <n v="0.39938080495356038"/>
    <n v="4.2999999999999997E-2"/>
    <n v="0.91299999999999992"/>
    <n v="8.0000000000000002E-3"/>
    <n v="5.0000000000000001E-3"/>
    <n v="0.10300000000000001"/>
    <n v="0.58204334365325072"/>
    <n v="0.124"/>
    <n v="5.0000000000000001E-3"/>
    <n v="1.3999999999999999E-2"/>
    <n v="70469"/>
  </r>
  <r>
    <x v="20"/>
    <s v="Bottineau"/>
    <n v="6634"/>
    <n v="0.52637925836599342"/>
    <n v="0.47362074163400664"/>
    <n v="1.8000000000000002E-2"/>
    <n v="0.92799999999999994"/>
    <n v="9.0000000000000011E-3"/>
    <n v="2.5000000000000001E-2"/>
    <n v="8.5000000000000006E-2"/>
    <n v="0.50783840820018089"/>
    <n v="0.15"/>
    <n v="6.0000000000000001E-3"/>
    <n v="2.6000000000000002E-2"/>
    <n v="56349"/>
  </r>
  <r>
    <x v="21"/>
    <s v="Tuscarawas"/>
    <n v="92697"/>
    <n v="0.49316590612425432"/>
    <n v="0.50683409387574574"/>
    <n v="2.3E-2"/>
    <n v="0.95200000000000007"/>
    <n v="8.0000000000000002E-3"/>
    <n v="3.0000000000000001E-3"/>
    <n v="0.14000000000000001"/>
    <n v="0.46257160425903748"/>
    <n v="5.2999999999999999E-2"/>
    <n v="2E-3"/>
    <n v="7.0000000000000007E-2"/>
    <n v="45310"/>
  </r>
  <r>
    <x v="21"/>
    <s v="Union"/>
    <n v="53470"/>
    <n v="0.47733308397232094"/>
    <n v="0.52266691602767912"/>
    <n v="1.4999999999999999E-2"/>
    <n v="0.91200000000000003"/>
    <n v="2.3E-2"/>
    <n v="3.0000000000000001E-3"/>
    <n v="8.6999999999999994E-2"/>
    <n v="0.47422853936786985"/>
    <n v="7.5999999999999998E-2"/>
    <n v="4.0000000000000001E-3"/>
    <n v="4.2000000000000003E-2"/>
    <n v="67382"/>
  </r>
  <r>
    <x v="21"/>
    <s v="Van Wert"/>
    <n v="28576"/>
    <n v="0.48936170212765956"/>
    <n v="0.51063829787234039"/>
    <n v="2.7999999999999997E-2"/>
    <n v="0.94700000000000006"/>
    <n v="9.0000000000000011E-3"/>
    <n v="2E-3"/>
    <n v="0.128"/>
    <n v="0.46063129899216126"/>
    <n v="6.0999999999999999E-2"/>
    <n v="3.0000000000000001E-3"/>
    <n v="7.4999999999999997E-2"/>
    <n v="48060"/>
  </r>
  <r>
    <x v="21"/>
    <s v="Vinton"/>
    <n v="13234"/>
    <n v="0.50196463654223966"/>
    <n v="0.49803536345776034"/>
    <n v="2E-3"/>
    <n v="0.97"/>
    <n v="4.0000000000000001E-3"/>
    <n v="0"/>
    <n v="0.20699999999999999"/>
    <n v="0.38234849629741574"/>
    <n v="5.7999999999999996E-2"/>
    <n v="0"/>
    <n v="0.12"/>
    <n v="40680"/>
  </r>
  <r>
    <x v="21"/>
    <s v="Warren"/>
    <n v="219916"/>
    <n v="0.50189617854089741"/>
    <n v="0.49810382145910259"/>
    <n v="2.4E-2"/>
    <n v="0.878"/>
    <n v="3.3000000000000002E-2"/>
    <n v="1E-3"/>
    <n v="5.5999999999999994E-2"/>
    <n v="0.47942396187635278"/>
    <n v="5.2000000000000005E-2"/>
    <n v="1E-3"/>
    <n v="6.0999999999999999E-2"/>
    <n v="74379"/>
  </r>
  <r>
    <x v="21"/>
    <s v="Washington"/>
    <n v="61351"/>
    <n v="0.49081514563739792"/>
    <n v="0.50918485436260208"/>
    <n v="0.01"/>
    <n v="0.95400000000000007"/>
    <n v="1.1000000000000001E-2"/>
    <n v="2E-3"/>
    <n v="0.16399999999999998"/>
    <n v="0.42512754478329612"/>
    <n v="4.8000000000000001E-2"/>
    <n v="1E-3"/>
    <n v="6.8000000000000005E-2"/>
    <n v="43509"/>
  </r>
  <r>
    <x v="21"/>
    <s v="Wayne"/>
    <n v="115371"/>
    <n v="0.49515042775047458"/>
    <n v="0.50484957224952542"/>
    <n v="1.7000000000000001E-2"/>
    <n v="0.94200000000000006"/>
    <n v="1.6E-2"/>
    <n v="2E-3"/>
    <n v="0.13200000000000001"/>
    <n v="0.47241507831257423"/>
    <n v="8.1000000000000003E-2"/>
    <n v="3.0000000000000001E-3"/>
    <n v="4.8000000000000001E-2"/>
    <n v="50383"/>
  </r>
  <r>
    <x v="21"/>
    <s v="Williams"/>
    <n v="37386"/>
    <n v="0.49761942973305517"/>
    <n v="0.50238057026694483"/>
    <n v="0.04"/>
    <n v="0.93299999999999994"/>
    <n v="1.1000000000000001E-2"/>
    <n v="2E-3"/>
    <n v="0.14899999999999999"/>
    <n v="0.45789867864976197"/>
    <n v="5.2000000000000005E-2"/>
    <n v="2E-3"/>
    <n v="7.0999999999999994E-2"/>
    <n v="42492"/>
  </r>
  <r>
    <x v="21"/>
    <s v="Wood"/>
    <n v="128885"/>
    <n v="0.49136051518795826"/>
    <n v="0.5086394848120418"/>
    <n v="5.0999999999999997E-2"/>
    <n v="0.89"/>
    <n v="2.6000000000000002E-2"/>
    <n v="1E-3"/>
    <n v="0.14300000000000002"/>
    <n v="0.50747565659308691"/>
    <n v="4.4999999999999998E-2"/>
    <n v="1E-3"/>
    <n v="7.2000000000000008E-2"/>
    <n v="53577"/>
  </r>
  <r>
    <x v="21"/>
    <s v="Wyandot"/>
    <n v="22467"/>
    <n v="0.49285618907731338"/>
    <n v="0.50714381092268657"/>
    <n v="2.5000000000000001E-2"/>
    <n v="0.96799999999999997"/>
    <n v="2E-3"/>
    <n v="0"/>
    <n v="0.11800000000000001"/>
    <n v="0.4903636444563137"/>
    <n v="4.4000000000000004E-2"/>
    <n v="0"/>
    <n v="6.6000000000000003E-2"/>
    <n v="47555"/>
  </r>
  <r>
    <x v="22"/>
    <s v="Adair"/>
    <n v="22236"/>
    <n v="0.49910055765425437"/>
    <n v="0.50089944234574568"/>
    <n v="6.0999999999999999E-2"/>
    <n v="0.41799999999999998"/>
    <n v="3.0000000000000001E-3"/>
    <n v="0.38500000000000001"/>
    <n v="0.26899999999999996"/>
    <n v="0.37488756970678178"/>
    <n v="7.2999999999999995E-2"/>
    <n v="4.0000000000000001E-3"/>
    <n v="7.9000000000000001E-2"/>
    <n v="33404"/>
  </r>
  <r>
    <x v="22"/>
    <s v="Alfalfa"/>
    <n v="5755"/>
    <n v="0.60017376194613381"/>
    <n v="0.39982623805386619"/>
    <n v="0.05"/>
    <n v="0.77"/>
    <n v="1.9E-2"/>
    <n v="1.2E-2"/>
    <n v="0.129"/>
    <n v="0.37810599478714163"/>
    <n v="0.156"/>
    <n v="4.0000000000000001E-3"/>
    <n v="4.9000000000000002E-2"/>
    <n v="50156"/>
  </r>
  <r>
    <x v="22"/>
    <s v="Atoka"/>
    <n v="13906"/>
    <n v="0.52545663742269522"/>
    <n v="0.47454336257730478"/>
    <n v="3.4000000000000002E-2"/>
    <n v="0.72199999999999998"/>
    <n v="3.9E-2"/>
    <n v="0.122"/>
    <n v="0.22500000000000001"/>
    <n v="0.33762404717388178"/>
    <n v="8.3000000000000004E-2"/>
    <n v="4.0000000000000001E-3"/>
    <n v="8.6999999999999994E-2"/>
    <n v="36661"/>
  </r>
  <r>
    <x v="22"/>
    <s v="Beaver"/>
    <n v="5530"/>
    <n v="0.49421338155515371"/>
    <n v="0.50578661844484629"/>
    <n v="0.217"/>
    <n v="0.76"/>
    <n v="6.0000000000000001E-3"/>
    <n v="5.0000000000000001E-3"/>
    <n v="0.09"/>
    <n v="0.46202531645569622"/>
    <n v="9.3000000000000013E-2"/>
    <n v="2E-3"/>
    <n v="0.03"/>
    <n v="52090"/>
  </r>
  <r>
    <x v="22"/>
    <s v="Beckham"/>
    <n v="23300"/>
    <n v="0.53712446351931331"/>
    <n v="0.46287553648068669"/>
    <n v="0.13500000000000001"/>
    <n v="0.76700000000000002"/>
    <n v="3.4000000000000002E-2"/>
    <n v="0.01"/>
    <n v="0.13"/>
    <n v="0.41248927038626609"/>
    <n v="9.1999999999999998E-2"/>
    <n v="4.0000000000000001E-3"/>
    <n v="2.8999999999999998E-2"/>
    <n v="48601"/>
  </r>
  <r>
    <x v="22"/>
    <s v="Blaine"/>
    <n v="9810"/>
    <n v="0.53404689092762492"/>
    <n v="0.46595310907237514"/>
    <n v="9.0999999999999998E-2"/>
    <n v="0.74900000000000011"/>
    <n v="5.5999999999999994E-2"/>
    <n v="4.9000000000000002E-2"/>
    <n v="0.161"/>
    <n v="0.33333333333333331"/>
    <n v="0.10800000000000001"/>
    <n v="1.1000000000000001E-2"/>
    <n v="0.03"/>
    <n v="41972"/>
  </r>
  <r>
    <x v="22"/>
    <s v="Bryan"/>
    <n v="44003"/>
    <n v="0.48660318614639914"/>
    <n v="0.51339681385360092"/>
    <n v="5.4000000000000006E-2"/>
    <n v="0.72599999999999998"/>
    <n v="1.9E-2"/>
    <n v="0.14400000000000002"/>
    <n v="0.183"/>
    <n v="0.41978955980274074"/>
    <n v="6.0999999999999999E-2"/>
    <n v="1E-3"/>
    <n v="8.1000000000000003E-2"/>
    <n v="38847"/>
  </r>
  <r>
    <x v="22"/>
    <s v="Caddo"/>
    <n v="29495"/>
    <n v="0.52005424648245469"/>
    <n v="0.47994575351754537"/>
    <n v="0.11199999999999999"/>
    <n v="0.58200000000000007"/>
    <n v="2.7000000000000003E-2"/>
    <n v="0.218"/>
    <n v="0.21199999999999999"/>
    <n v="0.3799966095948466"/>
    <n v="7.6999999999999999E-2"/>
    <n v="1E-3"/>
    <n v="9.5000000000000001E-2"/>
    <n v="40674"/>
  </r>
  <r>
    <x v="22"/>
    <s v="Canadian"/>
    <n v="126193"/>
    <n v="0.49582781929267072"/>
    <n v="0.50417218070732928"/>
    <n v="7.8E-2"/>
    <n v="0.78"/>
    <n v="2.3E-2"/>
    <n v="3.9E-2"/>
    <n v="7.2999999999999995E-2"/>
    <n v="0.49943340755826393"/>
    <n v="5.9000000000000004E-2"/>
    <n v="1E-3"/>
    <n v="4.4999999999999998E-2"/>
    <n v="64505"/>
  </r>
  <r>
    <x v="22"/>
    <s v="Carter"/>
    <n v="48442"/>
    <n v="0.48439370793939146"/>
    <n v="0.5156062920606086"/>
    <n v="6.4000000000000001E-2"/>
    <n v="0.71400000000000008"/>
    <n v="6.9000000000000006E-2"/>
    <n v="0.08"/>
    <n v="0.153"/>
    <n v="0.42979232897072789"/>
    <n v="5.5999999999999994E-2"/>
    <n v="2E-3"/>
    <n v="6.0999999999999999E-2"/>
    <n v="44531"/>
  </r>
  <r>
    <x v="22"/>
    <s v="Cherokee"/>
    <n v="48097"/>
    <n v="0.49408487015822194"/>
    <n v="0.50591512984177811"/>
    <n v="6.6000000000000003E-2"/>
    <n v="0.495"/>
    <n v="1.2E-2"/>
    <n v="0.32100000000000001"/>
    <n v="0.22600000000000001"/>
    <n v="0.4015635070794436"/>
    <n v="6.5000000000000002E-2"/>
    <n v="2E-3"/>
    <n v="7.9000000000000001E-2"/>
    <n v="38694"/>
  </r>
  <r>
    <x v="22"/>
    <s v="Choctaw"/>
    <n v="15120"/>
    <n v="0.48439153439153437"/>
    <n v="0.51560846560846563"/>
    <n v="3.6000000000000004E-2"/>
    <n v="0.623"/>
    <n v="0.114"/>
    <n v="0.12"/>
    <n v="0.28800000000000003"/>
    <n v="0.35105820105820107"/>
    <n v="7.8E-2"/>
    <n v="1E-3"/>
    <n v="8.900000000000001E-2"/>
    <n v="30617"/>
  </r>
  <r>
    <x v="22"/>
    <s v="Cimarron"/>
    <n v="2341"/>
    <n v="0.49722340879965826"/>
    <n v="0.50277659120034168"/>
    <n v="0.20899999999999999"/>
    <n v="0.75700000000000001"/>
    <n v="2E-3"/>
    <n v="9.0000000000000011E-3"/>
    <n v="0.17899999999999999"/>
    <n v="0.48312686885946177"/>
    <n v="0.13"/>
    <n v="4.0000000000000001E-3"/>
    <n v="2.2000000000000002E-2"/>
    <n v="46680"/>
  </r>
  <r>
    <x v="22"/>
    <s v="Cleveland"/>
    <n v="268614"/>
    <n v="0.49923682309931722"/>
    <n v="0.50076317690068273"/>
    <n v="7.8E-2"/>
    <n v="0.73799999999999999"/>
    <n v="4.4999999999999998E-2"/>
    <n v="3.7000000000000005E-2"/>
    <n v="0.127"/>
    <n v="0.49866723253441742"/>
    <n v="4.9000000000000002E-2"/>
    <n v="1E-3"/>
    <n v="4.9000000000000002E-2"/>
    <n v="56452"/>
  </r>
  <r>
    <x v="23"/>
    <s v="Rains"/>
    <n v="11037"/>
    <n v="0.51010238289390231"/>
    <n v="0.48989761710609769"/>
    <n v="8.199999999999999E-2"/>
    <n v="0.86099999999999999"/>
    <n v="2.3E-2"/>
    <n v="6.9999999999999993E-3"/>
    <n v="0.11"/>
    <n v="0.40482015040318925"/>
    <n v="0.09"/>
    <n v="1E-3"/>
    <n v="7.9000000000000001E-2"/>
    <n v="48448"/>
  </r>
  <r>
    <x v="23"/>
    <s v="Randall"/>
    <n v="126782"/>
    <n v="0.4910476250571848"/>
    <n v="0.5089523749428152"/>
    <n v="0.188"/>
    <n v="0.75"/>
    <n v="2.6000000000000002E-2"/>
    <n v="4.0000000000000001E-3"/>
    <n v="0.105"/>
    <n v="0.51482071587449318"/>
    <n v="7.0999999999999994E-2"/>
    <n v="1E-3"/>
    <n v="3.9E-2"/>
    <n v="60972"/>
  </r>
  <r>
    <x v="23"/>
    <s v="Reagan"/>
    <n v="3598"/>
    <n v="0.51500833796553636"/>
    <n v="0.48499166203446359"/>
    <n v="0.67"/>
    <n v="0.309"/>
    <n v="1.7000000000000001E-2"/>
    <n v="0"/>
    <n v="0.155"/>
    <n v="0.49416342412451364"/>
    <n v="0.111"/>
    <n v="2E-3"/>
    <n v="2.2000000000000002E-2"/>
    <n v="52181"/>
  </r>
  <r>
    <x v="23"/>
    <s v="Real"/>
    <n v="3356"/>
    <n v="0.49284862932061979"/>
    <n v="0.50715137067938021"/>
    <n v="0.20100000000000001"/>
    <n v="0.79500000000000004"/>
    <n v="2E-3"/>
    <n v="0"/>
    <n v="0.16600000000000001"/>
    <n v="0.29678188319427889"/>
    <n v="0.17699999999999999"/>
    <n v="0"/>
    <n v="0.12"/>
    <n v="36523"/>
  </r>
  <r>
    <x v="23"/>
    <s v="Red River"/>
    <n v="12567"/>
    <n v="0.48539826529800273"/>
    <n v="0.51460173470199733"/>
    <n v="7.2000000000000008E-2"/>
    <n v="0.73099999999999998"/>
    <n v="0.17600000000000002"/>
    <n v="4.0000000000000001E-3"/>
    <n v="0.188"/>
    <n v="0.37375666427946208"/>
    <n v="0.13800000000000001"/>
    <n v="4.0000000000000001E-3"/>
    <n v="7.2000000000000008E-2"/>
    <n v="31563"/>
  </r>
  <r>
    <x v="23"/>
    <s v="Reeves"/>
    <n v="14179"/>
    <n v="0.56449679102898653"/>
    <n v="0.43550320897101347"/>
    <n v="0.746"/>
    <n v="0.20100000000000001"/>
    <n v="3.5000000000000003E-2"/>
    <n v="3.0000000000000001E-3"/>
    <n v="0.16800000000000001"/>
    <n v="0.33627195147753719"/>
    <n v="3.9E-2"/>
    <n v="0"/>
    <n v="6.7000000000000004E-2"/>
    <n v="43540"/>
  </r>
  <r>
    <x v="23"/>
    <s v="Webb"/>
    <n v="263251"/>
    <n v="0.48691932794177423"/>
    <n v="0.51308067205822583"/>
    <n v="0.95299999999999996"/>
    <n v="3.7000000000000005E-2"/>
    <n v="3.0000000000000001E-3"/>
    <n v="1E-3"/>
    <n v="0.318"/>
    <n v="0.37605175288982756"/>
    <n v="5.7999999999999996E-2"/>
    <n v="2E-3"/>
    <n v="0.06"/>
    <n v="38862"/>
  </r>
  <r>
    <x v="23"/>
    <s v="Wharton"/>
    <n v="41264"/>
    <n v="0.49207541682822797"/>
    <n v="0.50792458317177203"/>
    <n v="0.39200000000000002"/>
    <n v="0.46100000000000002"/>
    <n v="0.14199999999999999"/>
    <n v="0"/>
    <n v="0.17600000000000002"/>
    <n v="0.45036835982939122"/>
    <n v="8.5999999999999993E-2"/>
    <n v="2E-3"/>
    <n v="6.6000000000000003E-2"/>
    <n v="45176"/>
  </r>
  <r>
    <x v="23"/>
    <s v="Wheeler"/>
    <n v="5618"/>
    <n v="0.50587397650409394"/>
    <n v="0.49412602349590601"/>
    <n v="0.26400000000000001"/>
    <n v="0.68799999999999994"/>
    <n v="2.2000000000000002E-2"/>
    <n v="2E-3"/>
    <n v="0.157"/>
    <n v="0.47846208615165542"/>
    <n v="0.121"/>
    <n v="2E-3"/>
    <n v="3.9E-2"/>
    <n v="52221"/>
  </r>
  <r>
    <x v="23"/>
    <s v="Wichita"/>
    <n v="131957"/>
    <n v="0.51717604977378995"/>
    <n v="0.48282395022621005"/>
    <n v="0.17899999999999999"/>
    <n v="0.67099999999999993"/>
    <n v="0.1"/>
    <n v="5.0000000000000001E-3"/>
    <n v="0.17600000000000002"/>
    <n v="0.41720408921087931"/>
    <n v="0.06"/>
    <n v="2E-3"/>
    <n v="6.0999999999999999E-2"/>
    <n v="45543"/>
  </r>
  <r>
    <x v="23"/>
    <s v="Wilbarger"/>
    <n v="13158"/>
    <n v="0.49825201398388813"/>
    <n v="0.50174798601611192"/>
    <n v="0.28000000000000003"/>
    <n v="0.60499999999999998"/>
    <n v="8.900000000000001E-2"/>
    <n v="2E-3"/>
    <n v="0.17800000000000002"/>
    <n v="0.45424836601307189"/>
    <n v="4.4000000000000004E-2"/>
    <n v="1E-3"/>
    <n v="7.4999999999999997E-2"/>
    <n v="41630"/>
  </r>
  <r>
    <x v="23"/>
    <s v="Willacy"/>
    <n v="22002"/>
    <n v="0.54299609126443049"/>
    <n v="0.45700390873556951"/>
    <n v="0.875"/>
    <n v="0.10400000000000001"/>
    <n v="1.6E-2"/>
    <n v="0"/>
    <n v="0.39"/>
    <n v="0.24384146895736752"/>
    <n v="9.0999999999999998E-2"/>
    <n v="1E-3"/>
    <n v="0.115"/>
    <n v="26495"/>
  </r>
  <r>
    <x v="23"/>
    <s v="Williamson"/>
    <n v="473592"/>
    <n v="0.49143566614300915"/>
    <n v="0.50856433385699085"/>
    <n v="0.23800000000000002"/>
    <n v="0.621"/>
    <n v="6.2E-2"/>
    <n v="2E-3"/>
    <n v="7.4999999999999997E-2"/>
    <n v="0.49286727816348247"/>
    <n v="0.06"/>
    <n v="1E-3"/>
    <n v="0.06"/>
    <n v="73750"/>
  </r>
  <r>
    <x v="23"/>
    <s v="Wilson"/>
    <n v="45509"/>
    <n v="0.50150519677426442"/>
    <n v="0.49849480322573558"/>
    <n v="0.38799999999999996"/>
    <n v="0.58099999999999996"/>
    <n v="1.4999999999999999E-2"/>
    <n v="2E-3"/>
    <n v="0.107"/>
    <n v="0.45092179568876484"/>
    <n v="7.5999999999999998E-2"/>
    <n v="1E-3"/>
    <n v="5.7999999999999996E-2"/>
    <n v="68100"/>
  </r>
  <r>
    <x v="23"/>
    <s v="Winkler"/>
    <n v="7576"/>
    <n v="0.50263991552270326"/>
    <n v="0.49736008447729674"/>
    <n v="0.56899999999999995"/>
    <n v="0.39500000000000002"/>
    <n v="2.6000000000000002E-2"/>
    <n v="0"/>
    <n v="0.13900000000000001"/>
    <n v="0.43175818373812036"/>
    <n v="5.5E-2"/>
    <n v="1E-3"/>
    <n v="2.5000000000000001E-2"/>
    <n v="55756"/>
  </r>
  <r>
    <x v="23"/>
    <s v="Wise"/>
    <n v="61243"/>
    <n v="0.50074294205052006"/>
    <n v="0.49925705794947994"/>
    <n v="0.182"/>
    <n v="0.78200000000000003"/>
    <n v="1.2E-2"/>
    <n v="6.9999999999999993E-3"/>
    <n v="0.11699999999999999"/>
    <n v="0.44338128439168556"/>
    <n v="8.1000000000000003E-2"/>
    <n v="1E-3"/>
    <n v="7.4999999999999997E-2"/>
    <n v="56897"/>
  </r>
  <r>
    <x v="23"/>
    <s v="Wood"/>
    <n v="42712"/>
    <n v="0.49538771305487916"/>
    <n v="0.50461228694512084"/>
    <n v="9.4E-2"/>
    <n v="0.83700000000000008"/>
    <n v="4.8000000000000001E-2"/>
    <n v="6.0000000000000001E-3"/>
    <n v="0.14699999999999999"/>
    <n v="0.37151151901105078"/>
    <n v="0.09"/>
    <n v="4.0000000000000001E-3"/>
    <n v="8.900000000000001E-2"/>
    <n v="45686"/>
  </r>
  <r>
    <x v="23"/>
    <s v="Yoakum"/>
    <n v="8213"/>
    <n v="0.50188725191769146"/>
    <n v="0.49811274808230854"/>
    <n v="0.62"/>
    <n v="0.35499999999999998"/>
    <n v="6.9999999999999993E-3"/>
    <n v="1E-3"/>
    <n v="0.11900000000000001"/>
    <n v="0.43175453549251186"/>
    <n v="9.3000000000000013E-2"/>
    <n v="2E-3"/>
    <n v="8.1000000000000003E-2"/>
    <n v="56153"/>
  </r>
  <r>
    <x v="23"/>
    <s v="Young"/>
    <n v="18329"/>
    <n v="0.49964537072398929"/>
    <n v="0.50035462927601071"/>
    <n v="0.17499999999999999"/>
    <n v="0.79200000000000004"/>
    <n v="1.1000000000000001E-2"/>
    <n v="6.0000000000000001E-3"/>
    <n v="0.152"/>
    <n v="0.45217960608871188"/>
    <n v="0.10800000000000001"/>
    <n v="4.0000000000000001E-3"/>
    <n v="5.5999999999999994E-2"/>
    <n v="44693"/>
  </r>
  <r>
    <x v="23"/>
    <s v="Zapata"/>
    <n v="14308"/>
    <n v="0.49993010902991336"/>
    <n v="0.50006989097008669"/>
    <n v="0.93599999999999994"/>
    <n v="6.4000000000000001E-2"/>
    <n v="0"/>
    <n v="0"/>
    <n v="0.374"/>
    <n v="0.36231478892927033"/>
    <n v="8.6999999999999994E-2"/>
    <n v="0"/>
    <n v="0.122"/>
    <n v="32162"/>
  </r>
  <r>
    <x v="23"/>
    <s v="Zavala"/>
    <n v="12060"/>
    <n v="0.49568822553897179"/>
    <n v="0.50431177446102815"/>
    <n v="0.93"/>
    <n v="6.4000000000000001E-2"/>
    <n v="4.0000000000000001E-3"/>
    <n v="1E-3"/>
    <n v="0.33399999999999996"/>
    <n v="0.35456053067993365"/>
    <n v="5.5999999999999994E-2"/>
    <n v="1E-3"/>
    <n v="0.122"/>
    <n v="26672"/>
  </r>
  <r>
    <x v="24"/>
    <s v="Beaver"/>
    <n v="6461"/>
    <n v="0.51354279523293611"/>
    <n v="0.48645720476706394"/>
    <n v="0.107"/>
    <n v="0.88900000000000001"/>
    <n v="2E-3"/>
    <n v="2E-3"/>
    <n v="0.125"/>
    <n v="0.44590620646958673"/>
    <n v="3.4000000000000002E-2"/>
    <n v="5.0000000000000001E-3"/>
    <n v="3.7999999999999999E-2"/>
    <n v="50282"/>
  </r>
  <r>
    <x v="24"/>
    <s v="Box Elder"/>
    <n v="50991"/>
    <n v="0.50418701339452066"/>
    <n v="0.4958129866054794"/>
    <n v="8.900000000000001E-2"/>
    <n v="0.87599999999999989"/>
    <n v="3.0000000000000001E-3"/>
    <n v="8.0000000000000002E-3"/>
    <n v="9.5000000000000001E-2"/>
    <n v="0.42230981937989059"/>
    <n v="4.2999999999999997E-2"/>
    <n v="2E-3"/>
    <n v="6.3E-2"/>
    <n v="55038"/>
  </r>
  <r>
    <x v="24"/>
    <s v="Cache"/>
    <n v="117449"/>
    <n v="0.49871007841701503"/>
    <n v="0.50128992158298491"/>
    <n v="0.10300000000000001"/>
    <n v="0.84099999999999997"/>
    <n v="6.9999999999999993E-3"/>
    <n v="5.0000000000000001E-3"/>
    <n v="0.156"/>
    <n v="0.46459314255549217"/>
    <n v="4.9000000000000002E-2"/>
    <n v="2E-3"/>
    <n v="5.5E-2"/>
    <n v="50497"/>
  </r>
  <r>
    <x v="24"/>
    <s v="Carbon"/>
    <n v="20927"/>
    <n v="0.4938596072060018"/>
    <n v="0.50614039279399814"/>
    <n v="0.13"/>
    <n v="0.83400000000000007"/>
    <n v="6.9999999999999993E-3"/>
    <n v="5.0000000000000001E-3"/>
    <n v="0.153"/>
    <n v="0.43948009748172218"/>
    <n v="4.2000000000000003E-2"/>
    <n v="4.0000000000000001E-3"/>
    <n v="7.400000000000001E-2"/>
    <n v="46900"/>
  </r>
  <r>
    <x v="24"/>
    <s v="Daggett"/>
    <n v="776"/>
    <n v="0.54381443298969068"/>
    <n v="0.45618556701030927"/>
    <n v="2.3E-2"/>
    <n v="0.95700000000000007"/>
    <n v="0"/>
    <n v="0.01"/>
    <n v="7.2000000000000008E-2"/>
    <n v="0.28608247422680411"/>
    <n v="8.1000000000000003E-2"/>
    <n v="0"/>
    <n v="4.2999999999999997E-2"/>
    <n v="56750"/>
  </r>
  <r>
    <x v="24"/>
    <s v="Davis"/>
    <n v="323374"/>
    <n v="0.50314187287784418"/>
    <n v="0.49685812712215577"/>
    <n v="0.09"/>
    <n v="0.84900000000000009"/>
    <n v="1.1000000000000001E-2"/>
    <n v="3.0000000000000001E-3"/>
    <n v="7.6999999999999999E-2"/>
    <n v="0.45728784627088137"/>
    <n v="4.0999999999999995E-2"/>
    <n v="1E-3"/>
    <n v="4.2000000000000003E-2"/>
    <n v="71112"/>
  </r>
  <r>
    <x v="24"/>
    <s v="Duchesne"/>
    <n v="19817"/>
    <n v="0.50719079578139981"/>
    <n v="0.49280920421860019"/>
    <n v="7.5999999999999998E-2"/>
    <n v="0.85799999999999998"/>
    <n v="2E-3"/>
    <n v="4.2999999999999997E-2"/>
    <n v="0.10400000000000001"/>
    <n v="0.39738608265630521"/>
    <n v="4.2999999999999997E-2"/>
    <n v="2E-3"/>
    <n v="5.2000000000000005E-2"/>
    <n v="61133"/>
  </r>
  <r>
    <x v="24"/>
    <s v="Emery"/>
    <n v="10728"/>
    <n v="0.50466070096942584"/>
    <n v="0.49533929903057422"/>
    <n v="6.2E-2"/>
    <n v="0.93200000000000005"/>
    <n v="2E-3"/>
    <n v="1E-3"/>
    <n v="0.11199999999999999"/>
    <n v="0.39038031319910516"/>
    <n v="5.7000000000000002E-2"/>
    <n v="2E-3"/>
    <n v="5.7000000000000002E-2"/>
    <n v="49787"/>
  </r>
  <r>
    <x v="24"/>
    <s v="Garfield"/>
    <n v="5069"/>
    <n v="0.52022095087788522"/>
    <n v="0.47977904912211483"/>
    <n v="5.5999999999999994E-2"/>
    <n v="0.90200000000000002"/>
    <n v="6.0000000000000001E-3"/>
    <n v="5.0000000000000001E-3"/>
    <n v="0.18"/>
    <n v="0.39455513908068651"/>
    <n v="8.900000000000001E-2"/>
    <n v="3.0000000000000001E-3"/>
    <n v="8.5999999999999993E-2"/>
    <n v="42614"/>
  </r>
  <r>
    <x v="24"/>
    <s v="Grand"/>
    <n v="9388"/>
    <n v="0.51480613549211762"/>
    <n v="0.48519386450788238"/>
    <n v="0.10099999999999999"/>
    <n v="0.83099999999999996"/>
    <n v="3.0000000000000001E-3"/>
    <n v="3.6000000000000004E-2"/>
    <n v="0.187"/>
    <n v="0.50500639113762247"/>
    <n v="0.09"/>
    <n v="0"/>
    <n v="7.0999999999999994E-2"/>
    <n v="41312"/>
  </r>
  <r>
    <x v="24"/>
    <s v="Iron"/>
    <n v="47139"/>
    <n v="0.50039245635248941"/>
    <n v="0.49960754364751053"/>
    <n v="8.1000000000000003E-2"/>
    <n v="0.86599999999999999"/>
    <n v="6.0000000000000001E-3"/>
    <n v="2.3E-2"/>
    <n v="0.21"/>
    <n v="0.41655529391798723"/>
    <n v="4.4999999999999998E-2"/>
    <n v="0"/>
    <n v="0.105"/>
    <n v="43855"/>
  </r>
  <r>
    <x v="24"/>
    <s v="Juab"/>
    <n v="10400"/>
    <n v="0.51961538461538459"/>
    <n v="0.48038461538461541"/>
    <n v="4.4000000000000004E-2"/>
    <n v="0.92700000000000005"/>
    <n v="1E-3"/>
    <n v="9.0000000000000011E-3"/>
    <n v="0.14300000000000002"/>
    <n v="0.4251923076923077"/>
    <n v="4.4000000000000004E-2"/>
    <n v="0"/>
    <n v="3.7999999999999999E-2"/>
    <n v="54761"/>
  </r>
  <r>
    <x v="24"/>
    <s v="Kane"/>
    <n v="7202"/>
    <n v="0.48625381838378229"/>
    <n v="0.51374618161621777"/>
    <n v="4.2999999999999997E-2"/>
    <n v="0.92"/>
    <n v="2E-3"/>
    <n v="2E-3"/>
    <n v="7.9000000000000001E-2"/>
    <n v="0.44445987225770617"/>
    <n v="4.0999999999999995E-2"/>
    <n v="1.9E-2"/>
    <n v="7.0000000000000007E-2"/>
    <n v="50194"/>
  </r>
  <r>
    <x v="24"/>
    <s v="Millard"/>
    <n v="12582"/>
    <n v="0.50977587029089177"/>
    <n v="0.49022412970910823"/>
    <n v="0.126"/>
    <n v="0.84400000000000008"/>
    <n v="4.0000000000000001E-3"/>
    <n v="8.0000000000000002E-3"/>
    <n v="0.129"/>
    <n v="0.43705293276108725"/>
    <n v="9.1999999999999998E-2"/>
    <n v="2E-3"/>
    <n v="4.2999999999999997E-2"/>
    <n v="51593"/>
  </r>
  <r>
    <x v="24"/>
    <s v="Morgan"/>
    <n v="10276"/>
    <n v="0.50973141300116775"/>
    <n v="0.49026858699883225"/>
    <n v="2.7000000000000003E-2"/>
    <n v="0.95200000000000007"/>
    <n v="4.0000000000000001E-3"/>
    <n v="0"/>
    <n v="5.4000000000000006E-2"/>
    <n v="0.41202802646944336"/>
    <n v="5.7000000000000002E-2"/>
    <n v="0"/>
    <n v="0.06"/>
    <n v="74314"/>
  </r>
  <r>
    <x v="24"/>
    <s v="Piute"/>
    <n v="1865"/>
    <n v="0.54852546916890077"/>
    <n v="0.45147453083109917"/>
    <n v="5.4000000000000006E-2"/>
    <n v="0.93200000000000005"/>
    <n v="2E-3"/>
    <n v="0"/>
    <n v="0.20600000000000002"/>
    <n v="0.35013404825737265"/>
    <n v="0.06"/>
    <n v="9.0000000000000011E-3"/>
    <n v="6.8000000000000005E-2"/>
    <n v="35980"/>
  </r>
  <r>
    <x v="24"/>
    <s v="Rich"/>
    <n v="2292"/>
    <n v="0.4768760907504363"/>
    <n v="0.52312390924956365"/>
    <n v="6.5000000000000002E-2"/>
    <n v="0.91299999999999992"/>
    <n v="1E-3"/>
    <n v="0"/>
    <n v="0.14599999999999999"/>
    <n v="0.31893542757417104"/>
    <n v="7.0000000000000007E-2"/>
    <n v="0"/>
    <n v="6.2E-2"/>
    <n v="50781"/>
  </r>
  <r>
    <x v="24"/>
    <s v="Salt Lake"/>
    <n v="1078958"/>
    <n v="0.50217988095922172"/>
    <n v="0.49782011904077822"/>
    <n v="0.17600000000000002"/>
    <n v="0.72799999999999998"/>
    <n v="1.4999999999999999E-2"/>
    <n v="6.0000000000000001E-3"/>
    <n v="0.124"/>
    <n v="0.49693315217089079"/>
    <n v="4.4999999999999998E-2"/>
    <n v="1E-3"/>
    <n v="5.7999999999999996E-2"/>
    <n v="62117"/>
  </r>
  <r>
    <x v="24"/>
    <s v="San Juan"/>
    <n v="15152"/>
    <n v="0.49749208025343189"/>
    <n v="0.50250791974656805"/>
    <n v="5.0999999999999997E-2"/>
    <n v="0.45799999999999996"/>
    <n v="2E-3"/>
    <n v="0.46799999999999997"/>
    <n v="0.28100000000000003"/>
    <n v="0.33170538542766631"/>
    <n v="5.7999999999999996E-2"/>
    <n v="3.0000000000000001E-3"/>
    <n v="8.4000000000000005E-2"/>
    <n v="41484"/>
  </r>
  <r>
    <x v="24"/>
    <s v="Sanpete"/>
    <n v="28261"/>
    <n v="0.52528219100527229"/>
    <n v="0.47471780899472771"/>
    <n v="9.5000000000000001E-2"/>
    <n v="0.8640000000000001"/>
    <n v="8.0000000000000002E-3"/>
    <n v="6.9999999999999993E-3"/>
    <n v="0.161"/>
    <n v="0.35596758784190224"/>
    <n v="6.5000000000000002E-2"/>
    <n v="1E-3"/>
    <n v="8.3000000000000004E-2"/>
    <n v="50323"/>
  </r>
  <r>
    <x v="24"/>
    <s v="Sevier"/>
    <n v="20871"/>
    <n v="0.50860045038570267"/>
    <n v="0.49139954961429733"/>
    <n v="4.8000000000000001E-2"/>
    <n v="0.92299999999999993"/>
    <n v="4.0000000000000001E-3"/>
    <n v="1.3999999999999999E-2"/>
    <n v="0.14499999999999999"/>
    <n v="0.40482008528580327"/>
    <n v="5.5999999999999994E-2"/>
    <n v="1.4999999999999999E-2"/>
    <n v="5.9000000000000004E-2"/>
    <n v="46291"/>
  </r>
  <r>
    <x v="24"/>
    <s v="Summit"/>
    <n v="38521"/>
    <n v="0.50922873237974087"/>
    <n v="0.49077126762025908"/>
    <n v="0.11599999999999999"/>
    <n v="0.84900000000000009"/>
    <n v="5.0000000000000001E-3"/>
    <n v="2E-3"/>
    <n v="7.8E-2"/>
    <n v="0.53843358168271849"/>
    <n v="6.6000000000000003E-2"/>
    <n v="1E-3"/>
    <n v="3.2000000000000001E-2"/>
    <n v="91773"/>
  </r>
  <r>
    <x v="24"/>
    <s v="Tooele"/>
    <n v="60893"/>
    <n v="0.50477066329463161"/>
    <n v="0.49522933670536845"/>
    <n v="0.11800000000000001"/>
    <n v="0.83700000000000008"/>
    <n v="6.0000000000000001E-3"/>
    <n v="1.1000000000000001E-2"/>
    <n v="7.2000000000000008E-2"/>
    <n v="0.43251276829849078"/>
    <n v="3.9E-2"/>
    <n v="1E-3"/>
    <n v="7.0999999999999994E-2"/>
    <n v="63552"/>
  </r>
  <r>
    <x v="24"/>
    <s v="Uintah"/>
    <n v="35721"/>
    <n v="0.51123988690126254"/>
    <n v="0.48876011309873746"/>
    <n v="0.08"/>
    <n v="0.82200000000000006"/>
    <n v="5.0000000000000001E-3"/>
    <n v="7.0000000000000007E-2"/>
    <n v="9.3000000000000013E-2"/>
    <n v="0.42997116542090086"/>
    <n v="4.7E-2"/>
    <n v="4.0000000000000001E-3"/>
    <n v="5.0999999999999997E-2"/>
    <n v="66815"/>
  </r>
  <r>
    <x v="24"/>
    <s v="Utah"/>
    <n v="551957"/>
    <n v="0.50309534981891701"/>
    <n v="0.49690465018108293"/>
    <n v="0.111"/>
    <n v="0.83400000000000007"/>
    <n v="6.0000000000000001E-3"/>
    <n v="4.0000000000000001E-3"/>
    <n v="0.13200000000000001"/>
    <n v="0.43678221310718046"/>
    <n v="4.4000000000000004E-2"/>
    <n v="2E-3"/>
    <n v="5.5E-2"/>
    <n v="62180"/>
  </r>
  <r>
    <x v="24"/>
    <s v="Wasatch"/>
    <n v="26661"/>
    <n v="0.50339447132515658"/>
    <n v="0.49660552867484342"/>
    <n v="0.13200000000000001"/>
    <n v="0.84200000000000008"/>
    <n v="1E-3"/>
    <n v="1E-3"/>
    <n v="0.1"/>
    <n v="0.46701173999474888"/>
    <n v="5.4000000000000006E-2"/>
    <n v="2E-3"/>
    <n v="4.7E-2"/>
    <n v="66486"/>
  </r>
  <r>
    <x v="24"/>
    <s v="Washington"/>
    <n v="148244"/>
    <n v="0.49421899031326733"/>
    <n v="0.50578100968673267"/>
    <n v="9.9000000000000005E-2"/>
    <n v="0.85199999999999998"/>
    <n v="6.0000000000000001E-3"/>
    <n v="0.01"/>
    <n v="0.15"/>
    <n v="0.38979655163109467"/>
    <n v="5.2999999999999999E-2"/>
    <n v="2E-3"/>
    <n v="7.6999999999999999E-2"/>
    <n v="50774"/>
  </r>
  <r>
    <x v="24"/>
    <s v="Wayne"/>
    <n v="2722"/>
    <n v="0.51689933872152827"/>
    <n v="0.48310066127847173"/>
    <n v="4.8000000000000001E-2"/>
    <n v="0.92500000000000004"/>
    <n v="6.9999999999999993E-3"/>
    <n v="6.0000000000000001E-3"/>
    <n v="0.154"/>
    <n v="0.46069066862601027"/>
    <n v="0.109"/>
    <n v="0"/>
    <n v="2.1000000000000001E-2"/>
    <n v="40645"/>
  </r>
  <r>
    <x v="24"/>
    <s v="Weber"/>
    <n v="238682"/>
    <n v="0.50170519771076161"/>
    <n v="0.49829480228923839"/>
    <n v="0.17499999999999999"/>
    <n v="0.77200000000000002"/>
    <n v="1.1000000000000001E-2"/>
    <n v="6.0000000000000001E-3"/>
    <n v="0.13"/>
    <n v="0.45866047712018504"/>
    <n v="3.9E-2"/>
    <n v="1E-3"/>
    <n v="6.3E-2"/>
    <n v="56581"/>
  </r>
  <r>
    <x v="25"/>
    <s v="Addison"/>
    <n v="36943"/>
    <n v="0.49684649324635249"/>
    <n v="0.50315350675364756"/>
    <n v="2.1000000000000001E-2"/>
    <n v="0.93299999999999994"/>
    <n v="8.0000000000000002E-3"/>
    <n v="3.0000000000000001E-3"/>
    <n v="9.1999999999999998E-2"/>
    <n v="0.52865224805781885"/>
    <n v="0.122"/>
    <n v="2E-3"/>
    <n v="5.7999999999999996E-2"/>
    <n v="59688"/>
  </r>
  <r>
    <x v="25"/>
    <s v="Bennington"/>
    <n v="36589"/>
    <n v="0.4905299406925579"/>
    <n v="0.50947005930744216"/>
    <n v="1.7000000000000001E-2"/>
    <n v="0.95"/>
    <n v="5.0000000000000001E-3"/>
    <n v="2E-3"/>
    <n v="0.13500000000000001"/>
    <n v="0.49233376151302305"/>
    <n v="0.124"/>
    <n v="1E-3"/>
    <n v="5.7000000000000002E-2"/>
    <n v="49573"/>
  </r>
  <r>
    <x v="25"/>
    <s v="Caledonia"/>
    <n v="31012"/>
    <n v="0.49658196827034695"/>
    <n v="0.50341803172965305"/>
    <n v="1.3999999999999999E-2"/>
    <n v="0.95200000000000007"/>
    <n v="6.0000000000000001E-3"/>
    <n v="5.0000000000000001E-3"/>
    <n v="0.125"/>
    <n v="0.47636398813362568"/>
    <n v="0.10800000000000001"/>
    <n v="8.0000000000000002E-3"/>
    <n v="7.2000000000000008E-2"/>
    <n v="45323"/>
  </r>
  <r>
    <x v="25"/>
    <s v="Chittenden"/>
    <n v="159711"/>
    <n v="0.48825691405100463"/>
    <n v="0.51174308594899542"/>
    <n v="2.1000000000000001E-2"/>
    <n v="0.9"/>
    <n v="2.3E-2"/>
    <n v="2E-3"/>
    <n v="0.114"/>
    <n v="0.55893457557713622"/>
    <n v="0.06"/>
    <n v="1E-3"/>
    <n v="0.05"/>
    <n v="65350"/>
  </r>
  <r>
    <x v="25"/>
    <s v="Essex"/>
    <n v="6207"/>
    <n v="0.5012083131947801"/>
    <n v="0.4987916868052199"/>
    <n v="1.2E-2"/>
    <n v="0.95900000000000007"/>
    <n v="6.0000000000000001E-3"/>
    <n v="5.0000000000000001E-3"/>
    <n v="0.15"/>
    <n v="0.4322539068793298"/>
    <n v="0.111"/>
    <n v="5.0000000000000001E-3"/>
    <n v="9.4E-2"/>
    <n v="36599"/>
  </r>
  <r>
    <x v="25"/>
    <s v="Franklin"/>
    <n v="48418"/>
    <n v="0.49568342352017847"/>
    <n v="0.50431657647982153"/>
    <n v="1.3000000000000001E-2"/>
    <n v="0.94499999999999995"/>
    <n v="4.0000000000000001E-3"/>
    <n v="5.0000000000000001E-3"/>
    <n v="8.6999999999999994E-2"/>
    <n v="0.52492874550786894"/>
    <n v="7.8E-2"/>
    <n v="1E-3"/>
    <n v="4.9000000000000002E-2"/>
    <n v="58199"/>
  </r>
  <r>
    <x v="25"/>
    <s v="Grand Isle"/>
    <n v="6952"/>
    <n v="0.49180092059838898"/>
    <n v="0.50819907940161102"/>
    <n v="1.7000000000000001E-2"/>
    <n v="0.93599999999999994"/>
    <n v="0"/>
    <n v="9.0000000000000011E-3"/>
    <n v="8.5999999999999993E-2"/>
    <n v="0.53178941311852701"/>
    <n v="9.8000000000000004E-2"/>
    <n v="3.0000000000000001E-3"/>
    <n v="7.400000000000001E-2"/>
    <n v="62608"/>
  </r>
  <r>
    <x v="25"/>
    <s v="Lamoille"/>
    <n v="25027"/>
    <n v="0.49702321492787788"/>
    <n v="0.50297678507212207"/>
    <n v="1.4999999999999999E-2"/>
    <n v="0.95"/>
    <n v="6.9999999999999993E-3"/>
    <n v="6.0000000000000001E-3"/>
    <n v="0.11800000000000001"/>
    <n v="0.52531266232468932"/>
    <n v="0.105"/>
    <n v="3.0000000000000001E-3"/>
    <n v="4.2999999999999997E-2"/>
    <n v="50939"/>
  </r>
  <r>
    <x v="25"/>
    <s v="Orange"/>
    <n v="28929"/>
    <n v="0.49600746655605105"/>
    <n v="0.50399253344394901"/>
    <n v="1.2E-2"/>
    <n v="0.95799999999999996"/>
    <n v="5.0000000000000001E-3"/>
    <n v="6.0000000000000001E-3"/>
    <n v="0.124"/>
    <n v="0.52936499706177187"/>
    <n v="0.12300000000000001"/>
    <n v="2E-3"/>
    <n v="4.4999999999999998E-2"/>
    <n v="53869"/>
  </r>
  <r>
    <x v="25"/>
    <s v="Orleans"/>
    <n v="27146"/>
    <n v="0.50139983791350473"/>
    <n v="0.49860016208649527"/>
    <n v="1.3000000000000001E-2"/>
    <n v="0.95700000000000007"/>
    <n v="5.0000000000000001E-3"/>
    <n v="5.0000000000000001E-3"/>
    <n v="0.155"/>
    <n v="0.44824283504015322"/>
    <n v="0.12"/>
    <n v="6.0000000000000001E-3"/>
    <n v="5.5999999999999994E-2"/>
    <n v="42831"/>
  </r>
  <r>
    <x v="25"/>
    <s v="Rutland"/>
    <n v="60530"/>
    <n v="0.49046753675863208"/>
    <n v="0.50953246324136792"/>
    <n v="1.3000000000000001E-2"/>
    <n v="0.95900000000000007"/>
    <n v="6.0000000000000001E-3"/>
    <n v="2E-3"/>
    <n v="0.125"/>
    <n v="0.49768709730712046"/>
    <n v="8.6999999999999994E-2"/>
    <n v="3.0000000000000001E-3"/>
    <n v="6.6000000000000003E-2"/>
    <n v="49372"/>
  </r>
  <r>
    <x v="25"/>
    <s v="Washington"/>
    <n v="59132"/>
    <n v="0.49350605425150512"/>
    <n v="0.50649394574849493"/>
    <n v="1.9E-2"/>
    <n v="0.94400000000000006"/>
    <n v="9.0000000000000011E-3"/>
    <n v="3.0000000000000001E-3"/>
    <n v="0.10099999999999999"/>
    <n v="0.53734018805384565"/>
    <n v="9.0999999999999998E-2"/>
    <n v="3.0000000000000001E-3"/>
    <n v="4.8000000000000001E-2"/>
    <n v="58788"/>
  </r>
  <r>
    <x v="25"/>
    <s v="Windham"/>
    <n v="43858"/>
    <n v="0.49256692051621143"/>
    <n v="0.50743307948378857"/>
    <n v="2.1000000000000001E-2"/>
    <n v="0.93700000000000006"/>
    <n v="9.0000000000000011E-3"/>
    <n v="2E-3"/>
    <n v="0.128"/>
    <n v="0.50927994892607964"/>
    <n v="0.13200000000000001"/>
    <n v="1E-3"/>
    <n v="6.8000000000000005E-2"/>
    <n v="51045"/>
  </r>
  <r>
    <x v="25"/>
    <s v="Windsor"/>
    <n v="56150"/>
    <n v="0.48954585930543187"/>
    <n v="0.51045414069456807"/>
    <n v="1.3999999999999999E-2"/>
    <n v="0.95099999999999996"/>
    <n v="6.9999999999999993E-3"/>
    <n v="2E-3"/>
    <n v="0.11"/>
    <n v="0.50733748886910057"/>
    <n v="0.1"/>
    <n v="2E-3"/>
    <n v="5.0999999999999997E-2"/>
    <n v="52965"/>
  </r>
  <r>
    <x v="26"/>
    <s v="Accomack"/>
    <n v="33115"/>
    <n v="0.48669787105541296"/>
    <n v="0.51330212894458704"/>
    <n v="8.8000000000000009E-2"/>
    <n v="0.60899999999999999"/>
    <n v="0.28600000000000003"/>
    <n v="4.0000000000000001E-3"/>
    <n v="0.19600000000000001"/>
    <n v="0.43170768533897025"/>
    <n v="7.6999999999999999E-2"/>
    <n v="5.0000000000000001E-3"/>
    <n v="6.8000000000000005E-2"/>
    <n v="39412"/>
  </r>
  <r>
    <x v="26"/>
    <s v="Albemarle"/>
    <n v="103108"/>
    <n v="0.4787698335725647"/>
    <n v="0.52123016642743536"/>
    <n v="5.7000000000000002E-2"/>
    <n v="0.77400000000000002"/>
    <n v="9.3000000000000013E-2"/>
    <n v="2E-3"/>
    <n v="0.10199999999999999"/>
    <n v="0.46752919269115878"/>
    <n v="0.08"/>
    <n v="1E-3"/>
    <n v="3.7999999999999999E-2"/>
    <n v="68449"/>
  </r>
  <r>
    <x v="26"/>
    <s v="Alleghany"/>
    <n v="16066"/>
    <n v="0.49097472924187724"/>
    <n v="0.50902527075812276"/>
    <n v="1.3999999999999999E-2"/>
    <n v="0.92"/>
    <n v="5.2999999999999999E-2"/>
    <n v="0"/>
    <n v="0.17"/>
    <n v="0.40700858956803188"/>
    <n v="6.3E-2"/>
    <n v="1E-3"/>
    <n v="5.0999999999999997E-2"/>
    <n v="45007"/>
  </r>
  <r>
    <x v="26"/>
    <s v="Amelia"/>
    <n v="12777"/>
    <n v="0.50810049307349148"/>
    <n v="0.49189950692650858"/>
    <n v="0.01"/>
    <n v="0.72299999999999998"/>
    <n v="0.24299999999999999"/>
    <n v="4.0000000000000001E-3"/>
    <n v="0.11599999999999999"/>
    <n v="0.44501839242388669"/>
    <n v="7.9000000000000001E-2"/>
    <n v="0"/>
    <n v="0.05"/>
    <n v="56850"/>
  </r>
  <r>
    <x v="26"/>
    <s v="Amherst"/>
    <n v="32148"/>
    <n v="0.48136742565633944"/>
    <n v="0.51863257434366061"/>
    <n v="2.1000000000000001E-2"/>
    <n v="0.75599999999999989"/>
    <n v="0.184"/>
    <n v="3.0000000000000001E-3"/>
    <n v="0.13"/>
    <n v="0.45610924474306336"/>
    <n v="5.9000000000000004E-2"/>
    <n v="2E-3"/>
    <n v="6.6000000000000003E-2"/>
    <n v="47558"/>
  </r>
  <r>
    <x v="26"/>
    <s v="Appomattox"/>
    <n v="15208"/>
    <n v="0.48507364544976328"/>
    <n v="0.51492635455023672"/>
    <n v="1.2E-2"/>
    <n v="0.76700000000000002"/>
    <n v="0.20300000000000001"/>
    <n v="2E-3"/>
    <n v="0.17699999999999999"/>
    <n v="0.42951078379800106"/>
    <n v="3.2000000000000001E-2"/>
    <n v="2E-3"/>
    <n v="6.6000000000000003E-2"/>
    <n v="48823"/>
  </r>
  <r>
    <x v="26"/>
    <s v="Arlington"/>
    <n v="223945"/>
    <n v="0.50014959030118999"/>
    <n v="0.49985040969880995"/>
    <n v="0.155"/>
    <n v="0.63"/>
    <n v="8.3000000000000004E-2"/>
    <n v="3.0000000000000001E-3"/>
    <n v="0.09"/>
    <n v="0.63098082118377286"/>
    <n v="4.2999999999999997E-2"/>
    <n v="1E-3"/>
    <n v="3.7000000000000005E-2"/>
    <n v="105763"/>
  </r>
  <r>
    <x v="26"/>
    <s v="Augusta"/>
    <n v="74053"/>
    <n v="0.50558383860208234"/>
    <n v="0.49441616139791772"/>
    <n v="2.4E-2"/>
    <n v="0.91799999999999993"/>
    <n v="0.04"/>
    <n v="2E-3"/>
    <n v="9.5000000000000001E-2"/>
    <n v="0.46297921758740362"/>
    <n v="5.7999999999999996E-2"/>
    <n v="2E-3"/>
    <n v="4.7E-2"/>
    <n v="54558"/>
  </r>
  <r>
    <x v="26"/>
    <s v="Bath"/>
    <n v="4583"/>
    <n v="0.48723543530438579"/>
    <n v="0.51276456469561427"/>
    <n v="3.5000000000000003E-2"/>
    <n v="0.91200000000000003"/>
    <n v="3.4000000000000002E-2"/>
    <n v="0"/>
    <n v="7.6999999999999999E-2"/>
    <n v="0.50403665721143354"/>
    <n v="5.4000000000000006E-2"/>
    <n v="0"/>
    <n v="0.06"/>
    <n v="43646"/>
  </r>
  <r>
    <x v="26"/>
    <s v="Bedford"/>
    <n v="76463"/>
    <n v="0.49130952225259278"/>
    <n v="0.50869047774740728"/>
    <n v="1.9E-2"/>
    <n v="0.88400000000000001"/>
    <n v="7.0999999999999994E-2"/>
    <n v="1E-3"/>
    <n v="9.6999999999999989E-2"/>
    <n v="0.46762486431345879"/>
    <n v="5.5E-2"/>
    <n v="2E-3"/>
    <n v="5.7999999999999996E-2"/>
    <n v="56316"/>
  </r>
  <r>
    <x v="26"/>
    <s v="Bland"/>
    <n v="6662"/>
    <n v="0.55824076853797655"/>
    <n v="0.44175923146202339"/>
    <n v="1.3000000000000001E-2"/>
    <n v="0.93099999999999994"/>
    <n v="0.05"/>
    <n v="0"/>
    <n v="0.10800000000000001"/>
    <n v="0.37586310417292107"/>
    <n v="4.2999999999999997E-2"/>
    <n v="0"/>
    <n v="8.6999999999999994E-2"/>
    <n v="45294"/>
  </r>
  <r>
    <x v="26"/>
    <s v="Botetourt"/>
    <n v="33155"/>
    <n v="0.49521942391796109"/>
    <n v="0.50478057608203886"/>
    <n v="1.3999999999999999E-2"/>
    <n v="0.93200000000000005"/>
    <n v="3.4000000000000002E-2"/>
    <n v="3.0000000000000001E-3"/>
    <n v="8.199999999999999E-2"/>
    <n v="0.4903332830643945"/>
    <n v="4.5999999999999999E-2"/>
    <n v="1E-3"/>
    <n v="4.5999999999999999E-2"/>
    <n v="60454"/>
  </r>
  <r>
    <x v="26"/>
    <s v="Brunswick"/>
    <n v="16930"/>
    <n v="0.52463083284111045"/>
    <n v="0.47536916715888955"/>
    <n v="1.9E-2"/>
    <n v="0.40700000000000003"/>
    <n v="0.55700000000000005"/>
    <n v="3.0000000000000001E-3"/>
    <n v="0.222"/>
    <n v="0.38989958653278206"/>
    <n v="8.199999999999999E-2"/>
    <n v="1E-3"/>
    <n v="0.105"/>
    <n v="36919"/>
  </r>
  <r>
    <x v="26"/>
    <s v="Halifax"/>
    <n v="35506"/>
    <n v="0.4760885484143525"/>
    <n v="0.52391145158564745"/>
    <n v="1.9E-2"/>
    <n v="0.59899999999999998"/>
    <n v="0.36700000000000005"/>
    <n v="1E-3"/>
    <n v="0.192"/>
    <n v="0.40088999042415369"/>
    <n v="7.2999999999999995E-2"/>
    <n v="3.0000000000000001E-3"/>
    <n v="7.4999999999999997E-2"/>
    <n v="35240"/>
  </r>
  <r>
    <x v="26"/>
    <s v="Hanover"/>
    <n v="101340"/>
    <n v="0.49029998026445626"/>
    <n v="0.50970001973554369"/>
    <n v="2.5000000000000001E-2"/>
    <n v="0.84699999999999998"/>
    <n v="9.1999999999999998E-2"/>
    <n v="1E-3"/>
    <n v="0.06"/>
    <n v="0.51980461811722911"/>
    <n v="4.4999999999999998E-2"/>
    <n v="0"/>
    <n v="4.4000000000000004E-2"/>
    <n v="78645"/>
  </r>
  <r>
    <x v="26"/>
    <s v="Henrico"/>
    <n v="318864"/>
    <n v="0.4718814290732099"/>
    <n v="0.52811857092679015"/>
    <n v="5.2999999999999999E-2"/>
    <n v="0.55399999999999994"/>
    <n v="0.29199999999999998"/>
    <n v="3.0000000000000001E-3"/>
    <n v="0.107"/>
    <n v="0.51707624567213606"/>
    <n v="3.9E-2"/>
    <n v="1E-3"/>
    <n v="6.7000000000000004E-2"/>
    <n v="61934"/>
  </r>
  <r>
    <x v="26"/>
    <s v="Henry"/>
    <n v="52580"/>
    <n v="0.48075313807531384"/>
    <n v="0.51924686192468616"/>
    <n v="5.2000000000000005E-2"/>
    <n v="0.70599999999999996"/>
    <n v="0.221"/>
    <n v="0"/>
    <n v="0.183"/>
    <n v="0.40825408900722709"/>
    <n v="4.2999999999999997E-2"/>
    <n v="1E-3"/>
    <n v="0.1"/>
    <n v="35293"/>
  </r>
  <r>
    <x v="26"/>
    <s v="Highland"/>
    <n v="2244"/>
    <n v="0.44696969696969696"/>
    <n v="0.55303030303030298"/>
    <n v="0"/>
    <n v="0.995"/>
    <n v="0"/>
    <n v="4.0000000000000001E-3"/>
    <n v="0.126"/>
    <n v="0.44830659536541889"/>
    <n v="0.16899999999999998"/>
    <n v="0"/>
    <n v="1.1000000000000001E-2"/>
    <n v="43914"/>
  </r>
  <r>
    <x v="26"/>
    <s v="Isle of Wight"/>
    <n v="35740"/>
    <n v="0.48973139339675431"/>
    <n v="0.51026860660324569"/>
    <n v="2.5000000000000001E-2"/>
    <n v="0.70700000000000007"/>
    <n v="0.22800000000000001"/>
    <n v="1E-3"/>
    <n v="0.11699999999999999"/>
    <n v="0.4825405707890319"/>
    <n v="5.5E-2"/>
    <n v="2E-3"/>
    <n v="8.3000000000000004E-2"/>
    <n v="65741"/>
  </r>
  <r>
    <x v="26"/>
    <s v="James City"/>
    <n v="70673"/>
    <n v="0.48449903074724437"/>
    <n v="0.51550096925275568"/>
    <n v="5.2000000000000005E-2"/>
    <n v="0.76500000000000001"/>
    <n v="0.13400000000000001"/>
    <n v="3.0000000000000001E-3"/>
    <n v="8.1000000000000003E-2"/>
    <n v="0.44833246077002531"/>
    <n v="0.05"/>
    <n v="2E-3"/>
    <n v="5.0999999999999997E-2"/>
    <n v="75710"/>
  </r>
  <r>
    <x v="26"/>
    <s v="King and Queen"/>
    <n v="7106"/>
    <n v="0.51590205460174499"/>
    <n v="0.48409794539825501"/>
    <n v="3.3000000000000002E-2"/>
    <n v="0.65799999999999992"/>
    <n v="0.26500000000000001"/>
    <n v="8.0000000000000002E-3"/>
    <n v="0.13400000000000001"/>
    <n v="0.46932169997185474"/>
    <n v="7.2999999999999995E-2"/>
    <n v="0"/>
    <n v="5.5E-2"/>
    <n v="48292"/>
  </r>
  <r>
    <x v="26"/>
    <s v="King George"/>
    <n v="24933"/>
    <n v="0.50158424577868688"/>
    <n v="0.49841575422131312"/>
    <n v="4.2000000000000003E-2"/>
    <n v="0.74"/>
    <n v="0.17499999999999999"/>
    <n v="1E-3"/>
    <n v="5.5E-2"/>
    <n v="0.48514017567079776"/>
    <n v="3.7000000000000005E-2"/>
    <n v="1E-3"/>
    <n v="7.400000000000001E-2"/>
    <n v="81688"/>
  </r>
  <r>
    <x v="26"/>
    <s v="King William"/>
    <n v="16097"/>
    <n v="0.48828974343045289"/>
    <n v="0.51171025656954716"/>
    <n v="8.0000000000000002E-3"/>
    <n v="0.7609999999999999"/>
    <n v="0.193"/>
    <n v="1.1000000000000001E-2"/>
    <n v="0.11800000000000001"/>
    <n v="0.49524756165745171"/>
    <n v="0.06"/>
    <n v="2E-3"/>
    <n v="5.4000000000000006E-2"/>
    <n v="62031"/>
  </r>
  <r>
    <x v="26"/>
    <s v="Lancaster"/>
    <n v="11129"/>
    <n v="0.47084194446940425"/>
    <n v="0.52915805553059569"/>
    <n v="1.6E-2"/>
    <n v="0.69"/>
    <n v="0.28000000000000003"/>
    <n v="0"/>
    <n v="0.113"/>
    <n v="0.42142151136669959"/>
    <n v="9.6999999999999989E-2"/>
    <n v="2E-3"/>
    <n v="7.9000000000000001E-2"/>
    <n v="50374"/>
  </r>
  <r>
    <x v="26"/>
    <s v="Lee"/>
    <n v="25206"/>
    <n v="0.52459731809886534"/>
    <n v="0.47540268190113466"/>
    <n v="1.8000000000000002E-2"/>
    <n v="0.93"/>
    <n v="3.7000000000000005E-2"/>
    <n v="2E-3"/>
    <n v="0.254"/>
    <n v="0.31508371022772358"/>
    <n v="5.2999999999999999E-2"/>
    <n v="5.0000000000000001E-3"/>
    <n v="0.12"/>
    <n v="31086"/>
  </r>
  <r>
    <x v="26"/>
    <s v="Loudoun"/>
    <n v="351129"/>
    <n v="0.49550450119471762"/>
    <n v="0.50449549880528244"/>
    <n v="0.13200000000000001"/>
    <n v="0.59299999999999997"/>
    <n v="7.2000000000000008E-2"/>
    <n v="2E-3"/>
    <n v="0.04"/>
    <n v="0.53106977777398046"/>
    <n v="4.4999999999999998E-2"/>
    <n v="1E-3"/>
    <n v="0.04"/>
    <n v="123453"/>
  </r>
  <r>
    <x v="26"/>
    <s v="Louisa"/>
    <n v="33986"/>
    <n v="0.49290884481845465"/>
    <n v="0.50709115518154535"/>
    <n v="2.5000000000000001E-2"/>
    <n v="0.77"/>
    <n v="0.16699999999999998"/>
    <n v="4.0000000000000001E-3"/>
    <n v="0.1"/>
    <n v="0.47304772553404345"/>
    <n v="8.1000000000000003E-2"/>
    <n v="3.0000000000000001E-3"/>
    <n v="8.1000000000000003E-2"/>
    <n v="57829"/>
  </r>
  <r>
    <x v="26"/>
    <s v="Lunenburg"/>
    <n v="12558"/>
    <n v="0.52460582895365504"/>
    <n v="0.47539417104634496"/>
    <n v="0.04"/>
    <n v="0.6"/>
    <n v="0.33799999999999997"/>
    <n v="1E-3"/>
    <n v="0.20499999999999999"/>
    <n v="0.36016881669055584"/>
    <n v="6.4000000000000001E-2"/>
    <n v="3.0000000000000001E-3"/>
    <n v="7.2999999999999995E-2"/>
    <n v="39506"/>
  </r>
  <r>
    <x v="26"/>
    <s v="Madison"/>
    <n v="13147"/>
    <n v="0.48398874267893816"/>
    <n v="0.51601125732106179"/>
    <n v="2.1000000000000001E-2"/>
    <n v="0.85299999999999998"/>
    <n v="8.3000000000000004E-2"/>
    <n v="0"/>
    <n v="0.124"/>
    <n v="0.45371567658020839"/>
    <n v="0.13699999999999998"/>
    <n v="0"/>
    <n v="6.6000000000000003E-2"/>
    <n v="47736"/>
  </r>
  <r>
    <x v="26"/>
    <s v="Mathews"/>
    <n v="8880"/>
    <n v="0.46204954954954958"/>
    <n v="0.53795045045045042"/>
    <n v="1.3999999999999999E-2"/>
    <n v="0.86199999999999999"/>
    <n v="0.10300000000000001"/>
    <n v="2E-3"/>
    <n v="7.0000000000000007E-2"/>
    <n v="0.43930180180180178"/>
    <n v="8.199999999999999E-2"/>
    <n v="0"/>
    <n v="3.3000000000000002E-2"/>
    <n v="63845"/>
  </r>
  <r>
    <x v="26"/>
    <s v="Mecklenburg"/>
    <n v="31555"/>
    <n v="0.48271272381556013"/>
    <n v="0.51728727618443981"/>
    <n v="2.6000000000000002E-2"/>
    <n v="0.59699999999999998"/>
    <n v="0.35100000000000003"/>
    <n v="1E-3"/>
    <n v="0.19800000000000001"/>
    <n v="0.39486610679765488"/>
    <n v="7.9000000000000001E-2"/>
    <n v="2E-3"/>
    <n v="6.9000000000000006E-2"/>
    <n v="37356"/>
  </r>
  <r>
    <x v="26"/>
    <s v="Middlesex"/>
    <n v="10717"/>
    <n v="0.4947280022394327"/>
    <n v="0.5052719977605673"/>
    <n v="0.02"/>
    <n v="0.78099999999999992"/>
    <n v="0.193"/>
    <n v="1E-3"/>
    <n v="9.5000000000000001E-2"/>
    <n v="0.41093589623961929"/>
    <n v="8.8000000000000009E-2"/>
    <n v="0"/>
    <n v="6.3E-2"/>
    <n v="54654"/>
  </r>
  <r>
    <x v="26"/>
    <s v="Montgomery"/>
    <n v="96467"/>
    <n v="0.51811500305804059"/>
    <n v="0.48188499694195941"/>
    <n v="0.03"/>
    <n v="0.84499999999999997"/>
    <n v="4.0999999999999995E-2"/>
    <n v="2E-3"/>
    <n v="0.248"/>
    <n v="0.47319808846548561"/>
    <n v="3.7999999999999999E-2"/>
    <n v="0"/>
    <n v="5.5999999999999994E-2"/>
    <n v="46663"/>
  </r>
  <r>
    <x v="26"/>
    <s v="Nelson"/>
    <n v="14858"/>
    <n v="0.48526046574236104"/>
    <n v="0.51473953425763896"/>
    <n v="3.5000000000000003E-2"/>
    <n v="0.81700000000000006"/>
    <n v="0.13400000000000001"/>
    <n v="2E-3"/>
    <n v="0.14699999999999999"/>
    <n v="0.45053170009422533"/>
    <n v="0.14199999999999999"/>
    <n v="6.0000000000000001E-3"/>
    <n v="5.7000000000000002E-2"/>
    <n v="47118"/>
  </r>
  <r>
    <x v="26"/>
    <s v="New Kent"/>
    <n v="19560"/>
    <n v="0.51354805725971375"/>
    <n v="0.4864519427402863"/>
    <n v="2.4E-2"/>
    <n v="0.79799999999999993"/>
    <n v="0.122"/>
    <n v="8.0000000000000002E-3"/>
    <n v="7.0000000000000007E-2"/>
    <n v="0.50593047034764826"/>
    <n v="6.7000000000000004E-2"/>
    <n v="6.9999999999999993E-3"/>
    <n v="6.0999999999999999E-2"/>
    <n v="73041"/>
  </r>
  <r>
    <x v="26"/>
    <s v="Northampton"/>
    <n v="12184"/>
    <n v="0.48563690085357847"/>
    <n v="0.51436309914642153"/>
    <n v="0.08"/>
    <n v="0.54200000000000004"/>
    <n v="0.36399999999999999"/>
    <n v="1E-3"/>
    <n v="0.23"/>
    <n v="0.3964215364412344"/>
    <n v="0.10199999999999999"/>
    <n v="1E-3"/>
    <n v="9.5000000000000001E-2"/>
    <n v="35055"/>
  </r>
  <r>
    <x v="26"/>
    <s v="Northumberland"/>
    <n v="12304"/>
    <n v="0.48252600780234073"/>
    <n v="0.51747399219765933"/>
    <n v="5.0000000000000001E-3"/>
    <n v="0.70099999999999996"/>
    <n v="0.28600000000000003"/>
    <n v="5.0000000000000001E-3"/>
    <n v="0.11"/>
    <n v="0.40807867360208061"/>
    <n v="0.11699999999999999"/>
    <n v="0"/>
    <n v="8.6999999999999994E-2"/>
    <n v="51885"/>
  </r>
  <r>
    <x v="26"/>
    <s v="Nottoway"/>
    <n v="15711"/>
    <n v="0.52956527273884535"/>
    <n v="0.47043472726115459"/>
    <n v="3.9E-2"/>
    <n v="0.55100000000000005"/>
    <n v="0.38500000000000001"/>
    <n v="3.0000000000000001E-3"/>
    <n v="0.24100000000000002"/>
    <n v="0.35923874992043792"/>
    <n v="4.7E-2"/>
    <n v="0"/>
    <n v="0.10800000000000001"/>
    <n v="36284"/>
  </r>
  <r>
    <x v="26"/>
    <s v="Orange"/>
    <n v="34596"/>
    <n v="0.48913169152503178"/>
    <n v="0.51086830847496822"/>
    <n v="4.0999999999999995E-2"/>
    <n v="0.79400000000000004"/>
    <n v="0.127"/>
    <n v="2E-3"/>
    <n v="0.121"/>
    <n v="0.43426985778702742"/>
    <n v="6.7000000000000004E-2"/>
    <n v="0"/>
    <n v="7.9000000000000001E-2"/>
    <n v="65166"/>
  </r>
  <r>
    <x v="26"/>
    <s v="Page"/>
    <n v="23843"/>
    <n v="0.49100364886968922"/>
    <n v="0.50899635113031083"/>
    <n v="1.8000000000000002E-2"/>
    <n v="0.94700000000000006"/>
    <n v="1.6E-2"/>
    <n v="2E-3"/>
    <n v="0.16399999999999998"/>
    <n v="0.43530595982049236"/>
    <n v="6.3E-2"/>
    <n v="1E-3"/>
    <n v="9.3000000000000013E-2"/>
    <n v="43895"/>
  </r>
  <r>
    <x v="26"/>
    <s v="Patrick"/>
    <n v="18264"/>
    <n v="0.4928274200613228"/>
    <n v="0.50717257993867715"/>
    <n v="2.7000000000000003E-2"/>
    <n v="0.9"/>
    <n v="6.4000000000000001E-2"/>
    <n v="2E-3"/>
    <n v="0.21199999999999999"/>
    <n v="0.38167980727113449"/>
    <n v="7.2000000000000008E-2"/>
    <n v="1E-3"/>
    <n v="8.3000000000000004E-2"/>
    <n v="33982"/>
  </r>
  <r>
    <x v="26"/>
    <s v="Pittsylvania"/>
    <n v="62794"/>
    <n v="0.49058827276491385"/>
    <n v="0.50941172723508621"/>
    <n v="2.4E-2"/>
    <n v="0.74199999999999999"/>
    <n v="0.214"/>
    <n v="1E-3"/>
    <n v="0.161"/>
    <n v="0.44276523234703952"/>
    <n v="5.9000000000000004E-2"/>
    <n v="2E-3"/>
    <n v="7.6999999999999999E-2"/>
    <n v="41824"/>
  </r>
  <r>
    <x v="26"/>
    <s v="Powhatan"/>
    <n v="28207"/>
    <n v="0.53741978941397528"/>
    <n v="0.46258021058602472"/>
    <n v="0.02"/>
    <n v="0.83400000000000007"/>
    <n v="0.122"/>
    <n v="3.0000000000000001E-3"/>
    <n v="4.9000000000000002E-2"/>
    <n v="0.47154961534370898"/>
    <n v="5.5E-2"/>
    <n v="1E-3"/>
    <n v="4.9000000000000002E-2"/>
    <n v="77896"/>
  </r>
  <r>
    <x v="26"/>
    <s v="Prince Edward"/>
    <n v="23022"/>
    <n v="0.49630787941968552"/>
    <n v="0.50369212058031443"/>
    <n v="2.4E-2"/>
    <n v="0.623"/>
    <n v="0.32799999999999996"/>
    <n v="4.0000000000000001E-3"/>
    <n v="0.21"/>
    <n v="0.38098340717574491"/>
    <n v="6.4000000000000001E-2"/>
    <n v="1E-3"/>
    <n v="7.0000000000000007E-2"/>
    <n v="41697"/>
  </r>
  <r>
    <x v="26"/>
    <s v="Prince George"/>
    <n v="37380"/>
    <n v="0.54681647940074907"/>
    <n v="0.45318352059925093"/>
    <n v="7.0999999999999994E-2"/>
    <n v="0.56399999999999995"/>
    <n v="0.311"/>
    <n v="6.0000000000000001E-3"/>
    <n v="0.1"/>
    <n v="0.38295880149812733"/>
    <n v="5.2000000000000005E-2"/>
    <n v="3.0000000000000001E-3"/>
    <n v="0.106"/>
    <n v="61857"/>
  </r>
  <r>
    <x v="26"/>
    <s v="Prince William"/>
    <n v="437271"/>
    <n v="0.49832026363513704"/>
    <n v="0.50167973636486296"/>
    <n v="0.215"/>
    <n v="0.46299999999999997"/>
    <n v="0.19699999999999998"/>
    <n v="3.0000000000000001E-3"/>
    <n v="6.7000000000000004E-2"/>
    <n v="0.51212863418795207"/>
    <n v="0.04"/>
    <n v="1E-3"/>
    <n v="5.4000000000000006E-2"/>
    <n v="98657"/>
  </r>
  <r>
    <x v="26"/>
    <s v="Pulaski"/>
    <n v="34528"/>
    <n v="0.49907321594068582"/>
    <n v="0.50092678405931423"/>
    <n v="1.4999999999999999E-2"/>
    <n v="0.91"/>
    <n v="5.7999999999999996E-2"/>
    <n v="0"/>
    <n v="0.13500000000000001"/>
    <n v="0.44833178869323448"/>
    <n v="4.7E-2"/>
    <n v="0"/>
    <n v="7.400000000000001E-2"/>
    <n v="47495"/>
  </r>
  <r>
    <x v="26"/>
    <s v="Rappahannock"/>
    <n v="7431"/>
    <n v="0.49535728704077514"/>
    <n v="0.50464271295922492"/>
    <n v="3.4000000000000002E-2"/>
    <n v="0.89500000000000002"/>
    <n v="4.2000000000000003E-2"/>
    <n v="1E-3"/>
    <n v="9.9000000000000005E-2"/>
    <n v="0.48041986273718207"/>
    <n v="0.15"/>
    <n v="0"/>
    <n v="2.8999999999999998E-2"/>
    <n v="57210"/>
  </r>
  <r>
    <x v="26"/>
    <s v="Richmond"/>
    <n v="8989"/>
    <n v="0.57470241406163092"/>
    <n v="0.42529758593836914"/>
    <n v="6.2E-2"/>
    <n v="0.61299999999999999"/>
    <n v="0.28699999999999998"/>
    <n v="3.0000000000000001E-3"/>
    <n v="0.105"/>
    <n v="0.35587940816553565"/>
    <n v="0.11800000000000001"/>
    <n v="5.0000000000000001E-3"/>
    <n v="8.6999999999999994E-2"/>
    <n v="47288"/>
  </r>
  <r>
    <x v="26"/>
    <s v="Roanoke"/>
    <n v="93633"/>
    <n v="0.47800454967799816"/>
    <n v="0.5219954503220019"/>
    <n v="2.6000000000000002E-2"/>
    <n v="0.87"/>
    <n v="5.5999999999999994E-2"/>
    <n v="1E-3"/>
    <n v="8.3000000000000004E-2"/>
    <n v="0.4844232268537802"/>
    <n v="0.05"/>
    <n v="0"/>
    <n v="5.0999999999999997E-2"/>
    <n v="60519"/>
  </r>
  <r>
    <x v="26"/>
    <s v="Rockbridge"/>
    <n v="22444"/>
    <n v="0.49505435751202992"/>
    <n v="0.50494564248797003"/>
    <n v="1.4999999999999999E-2"/>
    <n v="0.93200000000000005"/>
    <n v="2.7999999999999997E-2"/>
    <n v="1E-3"/>
    <n v="0.13900000000000001"/>
    <n v="0.43615220103368385"/>
    <n v="0.115"/>
    <n v="1E-3"/>
    <n v="4.0999999999999995E-2"/>
    <n v="48901"/>
  </r>
  <r>
    <x v="26"/>
    <s v="Rockingham"/>
    <n v="77785"/>
    <n v="0.49033875425853313"/>
    <n v="0.50966124574146687"/>
    <n v="5.9000000000000004E-2"/>
    <n v="0.90300000000000002"/>
    <n v="1.8000000000000002E-2"/>
    <n v="1E-3"/>
    <n v="0.111"/>
    <n v="0.48991450793854857"/>
    <n v="7.400000000000001E-2"/>
    <n v="5.0000000000000001E-3"/>
    <n v="5.4000000000000006E-2"/>
    <n v="53744"/>
  </r>
  <r>
    <x v="26"/>
    <s v="Russell"/>
    <n v="28245"/>
    <n v="0.48868826340945298"/>
    <n v="0.51131173659054696"/>
    <n v="1.1000000000000001E-2"/>
    <n v="0.96700000000000008"/>
    <n v="0.01"/>
    <n v="0"/>
    <n v="0.20699999999999999"/>
    <n v="0.36151531244468049"/>
    <n v="5.0999999999999997E-2"/>
    <n v="0"/>
    <n v="0.08"/>
    <n v="35045"/>
  </r>
  <r>
    <x v="26"/>
    <s v="Scott"/>
    <n v="22570"/>
    <n v="0.50372175454142665"/>
    <n v="0.49627824545857335"/>
    <n v="1.2E-2"/>
    <n v="0.97"/>
    <n v="8.0000000000000002E-3"/>
    <n v="1E-3"/>
    <n v="0.20199999999999999"/>
    <n v="0.37700487372618519"/>
    <n v="5.2999999999999999E-2"/>
    <n v="0"/>
    <n v="9.4E-2"/>
    <n v="37240"/>
  </r>
  <r>
    <x v="26"/>
    <s v="Shenandoah"/>
    <n v="42724"/>
    <n v="0.48509034734575412"/>
    <n v="0.51490965265424582"/>
    <n v="6.8000000000000005E-2"/>
    <n v="0.8909999999999999"/>
    <n v="2.1000000000000001E-2"/>
    <n v="1E-3"/>
    <n v="0.122"/>
    <n v="0.46788690197547045"/>
    <n v="5.4000000000000006E-2"/>
    <n v="2E-3"/>
    <n v="0.06"/>
    <n v="49406"/>
  </r>
  <r>
    <x v="26"/>
    <s v="Smyth"/>
    <n v="31734"/>
    <n v="0.48881326022562549"/>
    <n v="0.51118673977437445"/>
    <n v="1.8000000000000002E-2"/>
    <n v="0.94499999999999995"/>
    <n v="2.1000000000000001E-2"/>
    <n v="1E-3"/>
    <n v="0.187"/>
    <n v="0.41841557950463226"/>
    <n v="6.6000000000000003E-2"/>
    <n v="2E-3"/>
    <n v="6.4000000000000001E-2"/>
    <n v="37983"/>
  </r>
  <r>
    <x v="26"/>
    <s v="Southampton"/>
    <n v="18410"/>
    <n v="0.52476914720260726"/>
    <n v="0.47523085279739274"/>
    <n v="1.3000000000000001E-2"/>
    <n v="0.6"/>
    <n v="0.35799999999999998"/>
    <n v="1E-3"/>
    <n v="0.157"/>
    <n v="0.43172189027702335"/>
    <n v="5.5999999999999994E-2"/>
    <n v="1E-3"/>
    <n v="7.2000000000000008E-2"/>
    <n v="48962"/>
  </r>
  <r>
    <x v="26"/>
    <s v="Spotsylvania"/>
    <n v="127691"/>
    <n v="0.49135804402816174"/>
    <n v="0.50864195597183826"/>
    <n v="8.3000000000000004E-2"/>
    <n v="0.70599999999999996"/>
    <n v="0.156"/>
    <n v="3.0000000000000001E-3"/>
    <n v="8.199999999999999E-2"/>
    <n v="0.48922007032602138"/>
    <n v="4.4000000000000004E-2"/>
    <n v="1E-3"/>
    <n v="6.2E-2"/>
    <n v="78125"/>
  </r>
  <r>
    <x v="26"/>
    <s v="Stafford"/>
    <n v="137145"/>
    <n v="0.50351817419519485"/>
    <n v="0.49648182580480515"/>
    <n v="0.107"/>
    <n v="0.65599999999999992"/>
    <n v="0.16699999999999998"/>
    <n v="3.0000000000000001E-3"/>
    <n v="5.2000000000000005E-2"/>
    <n v="0.47117284625761058"/>
    <n v="3.4000000000000002E-2"/>
    <n v="1E-3"/>
    <n v="5.5E-2"/>
    <n v="97144"/>
  </r>
  <r>
    <x v="26"/>
    <s v="Surry"/>
    <n v="6823"/>
    <n v="0.49083980653671405"/>
    <n v="0.50916019346328589"/>
    <n v="1.6E-2"/>
    <n v="0.52"/>
    <n v="0.44500000000000001"/>
    <n v="2E-3"/>
    <n v="0.129"/>
    <n v="0.47032097317895355"/>
    <n v="4.5999999999999999E-2"/>
    <n v="0"/>
    <n v="0.107"/>
    <n v="53673"/>
  </r>
  <r>
    <x v="26"/>
    <s v="Sussex"/>
    <n v="11864"/>
    <n v="0.68526635198921104"/>
    <n v="0.31473364801078896"/>
    <n v="3.3000000000000002E-2"/>
    <n v="0.38500000000000001"/>
    <n v="0.55799999999999994"/>
    <n v="3.0000000000000001E-3"/>
    <n v="0.20499999999999999"/>
    <n v="0.21502022926500336"/>
    <n v="3.7000000000000005E-2"/>
    <n v="4.0000000000000001E-3"/>
    <n v="6.9000000000000006E-2"/>
    <n v="39194"/>
  </r>
  <r>
    <x v="26"/>
    <s v="Tazewell"/>
    <n v="43870"/>
    <n v="0.49614770914064282"/>
    <n v="0.50385229085935723"/>
    <n v="8.0000000000000002E-3"/>
    <n v="0.94099999999999995"/>
    <n v="2.8999999999999998E-2"/>
    <n v="1E-3"/>
    <n v="0.17699999999999999"/>
    <n v="0.38185548210622294"/>
    <n v="5.9000000000000004E-2"/>
    <n v="3.0000000000000001E-3"/>
    <n v="0.08"/>
    <n v="37664"/>
  </r>
  <r>
    <x v="26"/>
    <s v="Norton city"/>
    <n v="4007"/>
    <n v="0.40578986773146991"/>
    <n v="0.59421013226853003"/>
    <n v="2.4E-2"/>
    <n v="0.86599999999999999"/>
    <n v="3.4000000000000002E-2"/>
    <n v="1E-3"/>
    <n v="0.24"/>
    <n v="0.45195907162465687"/>
    <n v="2.4E-2"/>
    <n v="0"/>
    <n v="0.111"/>
    <n v="27731"/>
  </r>
  <r>
    <x v="26"/>
    <s v="Petersburg city"/>
    <n v="32123"/>
    <n v="0.45988855337297263"/>
    <n v="0.54011144662702737"/>
    <n v="4.2000000000000003E-2"/>
    <n v="0.156"/>
    <n v="0.76700000000000002"/>
    <n v="1E-3"/>
    <n v="0.28000000000000003"/>
    <n v="0.40151916072595961"/>
    <n v="2.6000000000000002E-2"/>
    <n v="0"/>
    <n v="0.13"/>
    <n v="31798"/>
  </r>
  <r>
    <x v="26"/>
    <s v="Poquoson city"/>
    <n v="12077"/>
    <n v="0.48952554442328394"/>
    <n v="0.51047445557671611"/>
    <n v="2.3E-2"/>
    <n v="0.92599999999999993"/>
    <n v="0.01"/>
    <n v="1E-3"/>
    <n v="4.2000000000000003E-2"/>
    <n v="0.49118158483066987"/>
    <n v="5.5E-2"/>
    <n v="5.0000000000000001E-3"/>
    <n v="4.4999999999999998E-2"/>
    <n v="83735"/>
  </r>
  <r>
    <x v="26"/>
    <s v="Portsmouth city"/>
    <n v="96135"/>
    <n v="0.48079263535652988"/>
    <n v="0.51920736464347017"/>
    <n v="3.7000000000000005E-2"/>
    <n v="0.39500000000000002"/>
    <n v="0.52100000000000002"/>
    <n v="4.0000000000000001E-3"/>
    <n v="0.182"/>
    <n v="0.42688927029697821"/>
    <n v="4.8000000000000001E-2"/>
    <n v="1E-3"/>
    <n v="0.11599999999999999"/>
    <n v="45676"/>
  </r>
  <r>
    <x v="26"/>
    <s v="Radford city"/>
    <n v="17057"/>
    <n v="0.48138594125578943"/>
    <n v="0.51861405874421063"/>
    <n v="0.03"/>
    <n v="0.83499999999999996"/>
    <n v="9.1999999999999998E-2"/>
    <n v="0"/>
    <n v="0.39"/>
    <n v="0.39848742451779329"/>
    <n v="4.2000000000000003E-2"/>
    <n v="3.0000000000000001E-3"/>
    <n v="8.8000000000000009E-2"/>
    <n v="29912"/>
  </r>
  <r>
    <x v="26"/>
    <s v="Richmond city"/>
    <n v="213735"/>
    <n v="0.47583222214424403"/>
    <n v="0.52416777785575597"/>
    <n v="6.4000000000000001E-2"/>
    <n v="0.39899999999999997"/>
    <n v="0.48399999999999999"/>
    <n v="1E-3"/>
    <n v="0.255"/>
    <n v="0.48914309776124643"/>
    <n v="0.04"/>
    <n v="1E-3"/>
    <n v="0.1"/>
    <n v="40758"/>
  </r>
  <r>
    <x v="26"/>
    <s v="Roanoke city"/>
    <n v="98736"/>
    <n v="0.48119227029654837"/>
    <n v="0.51880772970345168"/>
    <n v="5.9000000000000004E-2"/>
    <n v="0.60699999999999998"/>
    <n v="0.27500000000000002"/>
    <n v="1E-3"/>
    <n v="0.21199999999999999"/>
    <n v="0.46924120888024634"/>
    <n v="3.7000000000000005E-2"/>
    <n v="1E-3"/>
    <n v="8.3000000000000004E-2"/>
    <n v="39930"/>
  </r>
  <r>
    <x v="26"/>
    <s v="Salem city"/>
    <n v="25165"/>
    <n v="0.47363401549771506"/>
    <n v="0.52636598450228489"/>
    <n v="3.2000000000000001E-2"/>
    <n v="0.85799999999999998"/>
    <n v="7.5999999999999998E-2"/>
    <n v="1E-3"/>
    <n v="0.11199999999999999"/>
    <n v="0.49696006358036954"/>
    <n v="2.7000000000000003E-2"/>
    <n v="0"/>
    <n v="4.8000000000000001E-2"/>
    <n v="50068"/>
  </r>
  <r>
    <x v="26"/>
    <s v="Staunton city"/>
    <n v="24193"/>
    <n v="0.44893150911420659"/>
    <n v="0.55106849088579346"/>
    <n v="2.6000000000000002E-2"/>
    <n v="0.81599999999999995"/>
    <n v="0.11900000000000001"/>
    <n v="2E-3"/>
    <n v="0.17699999999999999"/>
    <n v="0.46695325094035467"/>
    <n v="5.9000000000000004E-2"/>
    <n v="2E-3"/>
    <n v="5.5999999999999994E-2"/>
    <n v="40842"/>
  </r>
  <r>
    <x v="26"/>
    <s v="Suffolk city"/>
    <n v="86184"/>
    <n v="0.48165552770815928"/>
    <n v="0.51834447229184066"/>
    <n v="3.6000000000000004E-2"/>
    <n v="0.502"/>
    <n v="0.41399999999999998"/>
    <n v="1E-3"/>
    <n v="0.115"/>
    <n v="0.45935440452984311"/>
    <n v="4.0999999999999995E-2"/>
    <n v="1E-3"/>
    <n v="0.08"/>
    <n v="65499"/>
  </r>
  <r>
    <x v="26"/>
    <s v="Virginia Beach city"/>
    <n v="448290"/>
    <n v="0.49136719534230072"/>
    <n v="0.50863280465769922"/>
    <n v="7.4999999999999997E-2"/>
    <n v="0.63100000000000001"/>
    <n v="0.187"/>
    <n v="2E-3"/>
    <n v="8.3000000000000004E-2"/>
    <n v="0.47952887639697517"/>
    <n v="4.4999999999999998E-2"/>
    <n v="1E-3"/>
    <n v="6.0999999999999999E-2"/>
    <n v="66634"/>
  </r>
  <r>
    <x v="26"/>
    <s v="Waynesboro city"/>
    <n v="21150"/>
    <n v="0.47673758865248228"/>
    <n v="0.52326241134751772"/>
    <n v="6.7000000000000004E-2"/>
    <n v="0.78099999999999992"/>
    <n v="0.11800000000000001"/>
    <n v="1E-3"/>
    <n v="0.183"/>
    <n v="0.45650118203309692"/>
    <n v="3.5000000000000003E-2"/>
    <n v="0"/>
    <n v="4.9000000000000002E-2"/>
    <n v="45643"/>
  </r>
  <r>
    <x v="26"/>
    <s v="Williamsburg city"/>
    <n v="14754"/>
    <n v="0.45174190050155888"/>
    <n v="0.54825809949844106"/>
    <n v="7.0000000000000007E-2"/>
    <n v="0.69"/>
    <n v="0.15"/>
    <n v="0"/>
    <n v="0.22399999999999998"/>
    <n v="0.40348380100311781"/>
    <n v="3.1E-2"/>
    <n v="1E-3"/>
    <n v="8.5000000000000006E-2"/>
    <n v="48639"/>
  </r>
  <r>
    <x v="26"/>
    <s v="Winchester city"/>
    <n v="27168"/>
    <n v="0.4944419905771496"/>
    <n v="0.50555800942285045"/>
    <n v="0.16300000000000001"/>
    <n v="0.67900000000000005"/>
    <n v="0.10400000000000001"/>
    <n v="2E-3"/>
    <n v="0.16"/>
    <n v="0.46922850412249706"/>
    <n v="6.3E-2"/>
    <n v="3.0000000000000001E-3"/>
    <n v="6.7000000000000004E-2"/>
    <n v="45363"/>
  </r>
  <r>
    <x v="27"/>
    <s v="Adams"/>
    <n v="19081"/>
    <n v="0.50825428436664744"/>
    <n v="0.49174571563335256"/>
    <n v="0.61499999999999999"/>
    <n v="0.36200000000000004"/>
    <n v="2E-3"/>
    <n v="1E-3"/>
    <n v="0.214"/>
    <n v="0.40343797494890205"/>
    <n v="3.7999999999999999E-2"/>
    <n v="3.0000000000000001E-3"/>
    <n v="9.6000000000000002E-2"/>
    <n v="46564"/>
  </r>
  <r>
    <x v="27"/>
    <s v="Asotin"/>
    <n v="22040"/>
    <n v="0.47931034482758622"/>
    <n v="0.52068965517241383"/>
    <n v="3.6000000000000004E-2"/>
    <n v="0.91599999999999993"/>
    <n v="4.0000000000000001E-3"/>
    <n v="1.1000000000000001E-2"/>
    <n v="0.152"/>
    <n v="0.42826678765880216"/>
    <n v="6.5000000000000002E-2"/>
    <n v="0"/>
    <n v="9.6000000000000002E-2"/>
    <n v="44394"/>
  </r>
  <r>
    <x v="27"/>
    <s v="Benton"/>
    <n v="184930"/>
    <n v="0.49962688584869952"/>
    <n v="0.50037311415130048"/>
    <n v="0.2"/>
    <n v="0.72599999999999998"/>
    <n v="1.3999999999999999E-2"/>
    <n v="6.0000000000000001E-3"/>
    <n v="0.14199999999999999"/>
    <n v="0.44572000216298058"/>
    <n v="4.2999999999999997E-2"/>
    <n v="1E-3"/>
    <n v="6.9000000000000006E-2"/>
    <n v="60251"/>
  </r>
  <r>
    <x v="27"/>
    <s v="Chelan"/>
    <n v="74267"/>
    <n v="0.49856598489234788"/>
    <n v="0.50143401510765206"/>
    <n v="0.27200000000000002"/>
    <n v="0.69"/>
    <n v="5.0000000000000001E-3"/>
    <n v="9.0000000000000011E-3"/>
    <n v="0.14300000000000002"/>
    <n v="0.4462277996956926"/>
    <n v="6.9000000000000006E-2"/>
    <n v="2E-3"/>
    <n v="7.4999999999999997E-2"/>
    <n v="51837"/>
  </r>
  <r>
    <x v="27"/>
    <s v="Clallam"/>
    <n v="72397"/>
    <n v="0.49636034642319432"/>
    <n v="0.50363965357680562"/>
    <n v="5.7000000000000002E-2"/>
    <n v="0.83799999999999997"/>
    <n v="8.0000000000000002E-3"/>
    <n v="4.4000000000000004E-2"/>
    <n v="0.15"/>
    <n v="0.38257110101247288"/>
    <n v="8.199999999999999E-2"/>
    <n v="1E-3"/>
    <n v="9.9000000000000005E-2"/>
    <n v="47253"/>
  </r>
  <r>
    <x v="27"/>
    <s v="Clark"/>
    <n v="444506"/>
    <n v="0.49454000620914002"/>
    <n v="0.50545999379085993"/>
    <n v="8.4000000000000005E-2"/>
    <n v="0.80299999999999994"/>
    <n v="1.8000000000000002E-2"/>
    <n v="6.0000000000000001E-3"/>
    <n v="0.11199999999999999"/>
    <n v="0.45277454072610945"/>
    <n v="6.5000000000000002E-2"/>
    <n v="2E-3"/>
    <n v="8.5999999999999993E-2"/>
    <n v="60756"/>
  </r>
  <r>
    <x v="27"/>
    <s v="Columbia"/>
    <n v="3989"/>
    <n v="0.5026322386563048"/>
    <n v="0.49736776134369515"/>
    <n v="6.4000000000000001E-2"/>
    <n v="0.88500000000000001"/>
    <n v="4.0000000000000001E-3"/>
    <n v="5.0000000000000001E-3"/>
    <n v="0.17600000000000002"/>
    <n v="0.39032338932063176"/>
    <n v="0.127"/>
    <n v="4.0000000000000001E-3"/>
    <n v="0.10400000000000001"/>
    <n v="38581"/>
  </r>
  <r>
    <x v="27"/>
    <s v="Cowlitz"/>
    <n v="102338"/>
    <n v="0.49341398112138207"/>
    <n v="0.50658601887861787"/>
    <n v="8.3000000000000004E-2"/>
    <n v="0.84900000000000009"/>
    <n v="6.0000000000000001E-3"/>
    <n v="9.0000000000000011E-3"/>
    <n v="0.17499999999999999"/>
    <n v="0.39494615880709022"/>
    <n v="5.7999999999999996E-2"/>
    <n v="4.0000000000000001E-3"/>
    <n v="0.107"/>
    <n v="47452"/>
  </r>
  <r>
    <x v="27"/>
    <s v="Douglas"/>
    <n v="39599"/>
    <n v="0.50190661380337886"/>
    <n v="0.49809338619662114"/>
    <n v="0.3"/>
    <n v="0.66099999999999992"/>
    <n v="2E-3"/>
    <n v="9.0000000000000011E-3"/>
    <n v="0.14800000000000002"/>
    <n v="0.45541554079648477"/>
    <n v="5.7000000000000002E-2"/>
    <n v="4.0000000000000001E-3"/>
    <n v="6.5000000000000002E-2"/>
    <n v="53636"/>
  </r>
  <r>
    <x v="27"/>
    <s v="Ferry"/>
    <n v="7652"/>
    <n v="0.52104025091479356"/>
    <n v="0.4789597490852065"/>
    <n v="0.04"/>
    <n v="0.74099999999999999"/>
    <n v="3.0000000000000001E-3"/>
    <n v="0.152"/>
    <n v="0.22"/>
    <n v="0.32043910088865657"/>
    <n v="6.4000000000000001E-2"/>
    <n v="5.0000000000000001E-3"/>
    <n v="0.122"/>
    <n v="38125"/>
  </r>
  <r>
    <x v="27"/>
    <s v="Franklin"/>
    <n v="86443"/>
    <n v="0.52117580370880234"/>
    <n v="0.47882419629119766"/>
    <n v="0.51500000000000001"/>
    <n v="0.42299999999999999"/>
    <n v="1.8000000000000002E-2"/>
    <n v="3.0000000000000001E-3"/>
    <n v="0.183"/>
    <n v="0.41945559501636914"/>
    <n v="0.05"/>
    <n v="1E-3"/>
    <n v="7.2000000000000008E-2"/>
    <n v="56980"/>
  </r>
  <r>
    <x v="27"/>
    <s v="Garfield"/>
    <n v="2230"/>
    <n v="0.49775784753363228"/>
    <n v="0.50224215246636772"/>
    <n v="3.4000000000000002E-2"/>
    <n v="0.94099999999999995"/>
    <n v="0"/>
    <n v="1E-3"/>
    <n v="0.115"/>
    <n v="0.39596412556053812"/>
    <n v="0.191"/>
    <n v="0"/>
    <n v="7.400000000000001E-2"/>
    <n v="45855"/>
  </r>
  <r>
    <x v="27"/>
    <s v="Grant"/>
    <n v="92070"/>
    <n v="0.50512653415879227"/>
    <n v="0.49487346584120778"/>
    <n v="0.39700000000000002"/>
    <n v="0.56000000000000005"/>
    <n v="6.0000000000000001E-3"/>
    <n v="9.0000000000000011E-3"/>
    <n v="0.17899999999999999"/>
    <n v="0.41613989355924841"/>
    <n v="5.0999999999999997E-2"/>
    <n v="1E-3"/>
    <n v="0.10099999999999999"/>
    <n v="48714"/>
  </r>
  <r>
    <x v="27"/>
    <s v="Grays Harbor"/>
    <n v="71419"/>
    <n v="0.5145409484870973"/>
    <n v="0.48545905151290275"/>
    <n v="9.6000000000000002E-2"/>
    <n v="0.80099999999999993"/>
    <n v="1.1000000000000001E-2"/>
    <n v="0.04"/>
    <n v="0.18100000000000002"/>
    <n v="0.36680715215838922"/>
    <n v="7.0000000000000007E-2"/>
    <n v="2E-3"/>
    <n v="0.14300000000000002"/>
    <n v="43538"/>
  </r>
  <r>
    <x v="27"/>
    <s v="Island"/>
    <n v="79329"/>
    <n v="0.49843058654464317"/>
    <n v="0.50156941345535677"/>
    <n v="6.6000000000000003E-2"/>
    <n v="0.80900000000000005"/>
    <n v="2.7999999999999997E-2"/>
    <n v="0.01"/>
    <n v="9.6000000000000002E-2"/>
    <n v="0.39739565606524724"/>
    <n v="8.8000000000000009E-2"/>
    <n v="4.0000000000000001E-3"/>
    <n v="0.09"/>
    <n v="58815"/>
  </r>
  <r>
    <x v="27"/>
    <s v="Jefferson"/>
    <n v="30083"/>
    <n v="0.49363427849616065"/>
    <n v="0.50636572150383941"/>
    <n v="3.4000000000000002E-2"/>
    <n v="0.88700000000000001"/>
    <n v="8.0000000000000002E-3"/>
    <n v="2.2000000000000002E-2"/>
    <n v="0.12"/>
    <n v="0.382874048465911"/>
    <n v="0.14800000000000002"/>
    <n v="1E-3"/>
    <n v="9.5000000000000001E-2"/>
    <n v="492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32" firstHeaderRow="1" firstDataRow="1" firstDataCol="1"/>
  <pivotFields count="15">
    <pivotField axis="axisRow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456">
        <item x="382"/>
        <item x="318"/>
        <item x="127"/>
        <item x="371"/>
        <item x="153"/>
        <item x="90"/>
        <item x="128"/>
        <item x="272"/>
        <item x="383"/>
        <item x="27"/>
        <item x="28"/>
        <item x="196"/>
        <item x="319"/>
        <item x="273"/>
        <item x="384"/>
        <item x="212"/>
        <item x="91"/>
        <item x="92"/>
        <item x="385"/>
        <item x="386"/>
        <item x="29"/>
        <item x="56"/>
        <item x="166"/>
        <item x="387"/>
        <item x="129"/>
        <item x="130"/>
        <item x="388"/>
        <item x="445"/>
        <item x="167"/>
        <item x="320"/>
        <item x="389"/>
        <item x="0"/>
        <item x="131"/>
        <item x="168"/>
        <item x="154"/>
        <item x="1"/>
        <item x="169"/>
        <item x="2"/>
        <item x="308"/>
        <item x="213"/>
        <item x="390"/>
        <item x="155"/>
        <item x="321"/>
        <item x="322"/>
        <item x="391"/>
        <item x="372"/>
        <item x="309"/>
        <item x="132"/>
        <item x="214"/>
        <item x="30"/>
        <item x="310"/>
        <item x="215"/>
        <item x="323"/>
        <item x="392"/>
        <item x="393"/>
        <item x="311"/>
        <item x="133"/>
        <item x="349"/>
        <item x="156"/>
        <item x="157"/>
        <item x="31"/>
        <item x="274"/>
        <item x="275"/>
        <item x="158"/>
        <item x="394"/>
        <item x="324"/>
        <item x="93"/>
        <item x="350"/>
        <item x="325"/>
        <item x="94"/>
        <item x="373"/>
        <item x="159"/>
        <item x="326"/>
        <item x="351"/>
        <item x="266"/>
        <item x="327"/>
        <item x="276"/>
        <item x="277"/>
        <item x="278"/>
        <item x="446"/>
        <item x="279"/>
        <item x="328"/>
        <item x="374"/>
        <item x="329"/>
        <item x="252"/>
        <item x="330"/>
        <item x="447"/>
        <item x="253"/>
        <item x="331"/>
        <item x="57"/>
        <item x="58"/>
        <item x="448"/>
        <item x="95"/>
        <item x="96"/>
        <item x="449"/>
        <item x="352"/>
        <item x="353"/>
        <item x="97"/>
        <item x="32"/>
        <item x="33"/>
        <item x="152"/>
        <item x="254"/>
        <item x="354"/>
        <item x="98"/>
        <item x="255"/>
        <item x="355"/>
        <item x="256"/>
        <item x="375"/>
        <item x="257"/>
        <item x="34"/>
        <item x="141"/>
        <item x="450"/>
        <item x="376"/>
        <item x="99"/>
        <item x="356"/>
        <item x="59"/>
        <item x="100"/>
        <item x="60"/>
        <item x="357"/>
        <item x="377"/>
        <item x="451"/>
        <item x="452"/>
        <item x="61"/>
        <item x="35"/>
        <item x="395"/>
        <item x="396"/>
        <item x="142"/>
        <item x="176"/>
        <item x="397"/>
        <item x="398"/>
        <item x="399"/>
        <item x="177"/>
        <item x="36"/>
        <item x="101"/>
        <item x="102"/>
        <item x="103"/>
        <item x="358"/>
        <item x="453"/>
        <item x="400"/>
        <item x="401"/>
        <item x="454"/>
        <item x="359"/>
        <item x="37"/>
        <item x="178"/>
        <item x="360"/>
        <item x="179"/>
        <item x="38"/>
        <item x="149"/>
        <item x="104"/>
        <item x="39"/>
        <item x="402"/>
        <item x="403"/>
        <item x="404"/>
        <item x="105"/>
        <item x="40"/>
        <item x="181"/>
        <item x="41"/>
        <item x="62"/>
        <item x="106"/>
        <item x="42"/>
        <item x="378"/>
        <item x="405"/>
        <item x="258"/>
        <item x="107"/>
        <item x="182"/>
        <item x="406"/>
        <item x="183"/>
        <item x="184"/>
        <item x="185"/>
        <item x="143"/>
        <item x="108"/>
        <item x="407"/>
        <item x="408"/>
        <item x="409"/>
        <item x="259"/>
        <item x="3"/>
        <item x="109"/>
        <item x="4"/>
        <item x="5"/>
        <item x="63"/>
        <item x="110"/>
        <item x="6"/>
        <item x="111"/>
        <item x="7"/>
        <item x="43"/>
        <item x="410"/>
        <item x="180"/>
        <item x="411"/>
        <item x="112"/>
        <item x="144"/>
        <item x="361"/>
        <item x="260"/>
        <item x="186"/>
        <item x="8"/>
        <item x="64"/>
        <item x="9"/>
        <item x="10"/>
        <item x="11"/>
        <item x="65"/>
        <item x="412"/>
        <item x="150"/>
        <item x="145"/>
        <item x="413"/>
        <item x="146"/>
        <item x="187"/>
        <item x="44"/>
        <item x="45"/>
        <item x="280"/>
        <item x="414"/>
        <item x="46"/>
        <item x="431"/>
        <item x="415"/>
        <item x="261"/>
        <item x="188"/>
        <item x="281"/>
        <item x="282"/>
        <item x="379"/>
        <item x="189"/>
        <item x="416"/>
        <item x="283"/>
        <item x="284"/>
        <item x="417"/>
        <item x="190"/>
        <item x="285"/>
        <item x="286"/>
        <item x="12"/>
        <item x="262"/>
        <item x="287"/>
        <item x="47"/>
        <item x="432"/>
        <item x="71"/>
        <item x="13"/>
        <item x="235"/>
        <item x="14"/>
        <item x="66"/>
        <item x="67"/>
        <item x="288"/>
        <item x="418"/>
        <item x="362"/>
        <item x="236"/>
        <item x="72"/>
        <item x="73"/>
        <item x="74"/>
        <item x="433"/>
        <item x="216"/>
        <item x="434"/>
        <item x="217"/>
        <item x="191"/>
        <item x="419"/>
        <item x="75"/>
        <item x="420"/>
        <item x="421"/>
        <item x="48"/>
        <item x="422"/>
        <item x="76"/>
        <item x="218"/>
        <item x="435"/>
        <item x="332"/>
        <item x="333"/>
        <item x="15"/>
        <item x="423"/>
        <item x="334"/>
        <item x="335"/>
        <item x="336"/>
        <item x="237"/>
        <item x="337"/>
        <item x="363"/>
        <item x="238"/>
        <item x="289"/>
        <item x="436"/>
        <item x="219"/>
        <item x="424"/>
        <item x="437"/>
        <item x="290"/>
        <item x="239"/>
        <item x="197"/>
        <item x="425"/>
        <item x="291"/>
        <item x="292"/>
        <item x="220"/>
        <item x="16"/>
        <item x="293"/>
        <item x="380"/>
        <item x="134"/>
        <item x="438"/>
        <item x="78"/>
        <item x="364"/>
        <item x="294"/>
        <item x="135"/>
        <item x="136"/>
        <item x="198"/>
        <item x="365"/>
        <item x="68"/>
        <item x="267"/>
        <item x="240"/>
        <item x="241"/>
        <item x="199"/>
        <item x="295"/>
        <item x="79"/>
        <item x="242"/>
        <item x="80"/>
        <item x="81"/>
        <item x="137"/>
        <item x="160"/>
        <item x="82"/>
        <item x="243"/>
        <item x="83"/>
        <item x="113"/>
        <item x="18"/>
        <item x="426"/>
        <item x="244"/>
        <item x="245"/>
        <item x="192"/>
        <item x="114"/>
        <item x="246"/>
        <item x="115"/>
        <item x="49"/>
        <item x="50"/>
        <item x="427"/>
        <item x="268"/>
        <item x="116"/>
        <item x="117"/>
        <item x="428"/>
        <item x="51"/>
        <item x="222"/>
        <item x="429"/>
        <item x="17"/>
        <item x="77"/>
        <item x="221"/>
        <item x="430"/>
        <item x="118"/>
        <item x="296"/>
        <item x="247"/>
        <item x="200"/>
        <item x="223"/>
        <item x="439"/>
        <item x="201"/>
        <item x="224"/>
        <item x="297"/>
        <item x="84"/>
        <item x="263"/>
        <item x="440"/>
        <item x="225"/>
        <item x="138"/>
        <item x="19"/>
        <item x="298"/>
        <item x="151"/>
        <item x="119"/>
        <item x="161"/>
        <item x="299"/>
        <item x="226"/>
        <item x="20"/>
        <item x="21"/>
        <item x="269"/>
        <item x="162"/>
        <item x="202"/>
        <item x="120"/>
        <item x="139"/>
        <item x="193"/>
        <item x="248"/>
        <item x="249"/>
        <item x="250"/>
        <item x="227"/>
        <item x="228"/>
        <item x="147"/>
        <item x="366"/>
        <item x="270"/>
        <item x="300"/>
        <item x="121"/>
        <item x="122"/>
        <item x="123"/>
        <item x="22"/>
        <item x="312"/>
        <item x="194"/>
        <item x="301"/>
        <item x="367"/>
        <item x="85"/>
        <item x="368"/>
        <item x="52"/>
        <item x="271"/>
        <item x="195"/>
        <item x="86"/>
        <item x="313"/>
        <item x="302"/>
        <item x="229"/>
        <item x="124"/>
        <item x="203"/>
        <item x="230"/>
        <item x="231"/>
        <item x="314"/>
        <item x="441"/>
        <item x="163"/>
        <item x="204"/>
        <item x="303"/>
        <item x="164"/>
        <item x="23"/>
        <item x="165"/>
        <item x="205"/>
        <item x="232"/>
        <item x="369"/>
        <item x="24"/>
        <item x="264"/>
        <item x="304"/>
        <item x="206"/>
        <item x="442"/>
        <item x="338"/>
        <item x="370"/>
        <item x="170"/>
        <item x="140"/>
        <item x="233"/>
        <item x="339"/>
        <item x="171"/>
        <item x="87"/>
        <item x="265"/>
        <item x="207"/>
        <item x="172"/>
        <item x="234"/>
        <item x="340"/>
        <item x="341"/>
        <item x="25"/>
        <item x="173"/>
        <item x="174"/>
        <item x="208"/>
        <item x="342"/>
        <item x="315"/>
        <item x="443"/>
        <item x="209"/>
        <item x="305"/>
        <item x="444"/>
        <item x="148"/>
        <item x="381"/>
        <item x="343"/>
        <item x="210"/>
        <item x="26"/>
        <item x="344"/>
        <item x="316"/>
        <item x="211"/>
        <item x="88"/>
        <item x="175"/>
        <item x="53"/>
        <item x="317"/>
        <item x="306"/>
        <item x="54"/>
        <item x="307"/>
        <item x="69"/>
        <item x="89"/>
        <item x="345"/>
        <item x="125"/>
        <item x="251"/>
        <item x="346"/>
        <item x="126"/>
        <item x="55"/>
        <item x="70"/>
        <item x="347"/>
        <item x="348"/>
        <item t="default"/>
      </items>
    </pivotField>
    <pivotField dataField="1" showAll="0">
      <items count="549">
        <item x="192"/>
        <item x="140"/>
        <item x="54"/>
        <item x="288"/>
        <item x="418"/>
        <item x="294"/>
        <item x="368"/>
        <item x="31"/>
        <item x="50"/>
        <item x="95"/>
        <item x="300"/>
        <item x="285"/>
        <item x="277"/>
        <item x="42"/>
        <item x="301"/>
        <item x="429"/>
        <item x="32"/>
        <item x="36"/>
        <item x="543"/>
        <item x="473"/>
        <item x="430"/>
        <item x="365"/>
        <item x="142"/>
        <item x="53"/>
        <item x="35"/>
        <item x="182"/>
        <item x="441"/>
        <item x="119"/>
        <item x="284"/>
        <item x="47"/>
        <item x="179"/>
        <item x="27"/>
        <item x="396"/>
        <item x="395"/>
        <item x="293"/>
        <item x="136"/>
        <item x="198"/>
        <item x="309"/>
        <item x="538"/>
        <item x="518"/>
        <item x="353"/>
        <item x="203"/>
        <item x="290"/>
        <item x="320"/>
        <item x="306"/>
        <item x="465"/>
        <item x="145"/>
        <item x="33"/>
        <item x="422"/>
        <item x="287"/>
        <item x="304"/>
        <item x="219"/>
        <item x="199"/>
        <item x="274"/>
        <item x="283"/>
        <item x="383"/>
        <item x="401"/>
        <item x="55"/>
        <item x="28"/>
        <item x="381"/>
        <item x="221"/>
        <item x="137"/>
        <item x="303"/>
        <item x="286"/>
        <item x="447"/>
        <item x="139"/>
        <item x="48"/>
        <item x="414"/>
        <item x="369"/>
        <item x="467"/>
        <item x="308"/>
        <item x="367"/>
        <item x="515"/>
        <item x="289"/>
        <item x="449"/>
        <item x="92"/>
        <item x="51"/>
        <item x="476"/>
        <item x="272"/>
        <item x="426"/>
        <item x="260"/>
        <item x="218"/>
        <item x="213"/>
        <item x="503"/>
        <item x="407"/>
        <item x="541"/>
        <item x="141"/>
        <item x="206"/>
        <item x="46"/>
        <item x="197"/>
        <item x="41"/>
        <item x="183"/>
        <item x="83"/>
        <item x="276"/>
        <item x="410"/>
        <item x="177"/>
        <item x="265"/>
        <item x="77"/>
        <item x="239"/>
        <item x="485"/>
        <item x="49"/>
        <item x="186"/>
        <item x="504"/>
        <item x="61"/>
        <item x="188"/>
        <item x="423"/>
        <item x="292"/>
        <item x="52"/>
        <item x="45"/>
        <item x="210"/>
        <item x="385"/>
        <item x="44"/>
        <item x="311"/>
        <item x="187"/>
        <item x="211"/>
        <item x="12"/>
        <item x="147"/>
        <item x="428"/>
        <item x="208"/>
        <item x="71"/>
        <item x="425"/>
        <item x="257"/>
        <item x="487"/>
        <item x="421"/>
        <item x="82"/>
        <item x="275"/>
        <item x="393"/>
        <item x="73"/>
        <item x="366"/>
        <item x="479"/>
        <item x="178"/>
        <item x="25"/>
        <item x="204"/>
        <item x="316"/>
        <item x="226"/>
        <item x="516"/>
        <item x="413"/>
        <item x="520"/>
        <item x="135"/>
        <item x="491"/>
        <item x="492"/>
        <item x="240"/>
        <item x="87"/>
        <item x="483"/>
        <item x="397"/>
        <item x="207"/>
        <item x="427"/>
        <item x="358"/>
        <item x="242"/>
        <item x="460"/>
        <item x="333"/>
        <item x="245"/>
        <item x="484"/>
        <item x="403"/>
        <item x="373"/>
        <item x="19"/>
        <item x="126"/>
        <item x="336"/>
        <item x="39"/>
        <item x="295"/>
        <item x="382"/>
        <item x="40"/>
        <item x="351"/>
        <item x="398"/>
        <item x="412"/>
        <item x="278"/>
        <item x="228"/>
        <item x="230"/>
        <item x="166"/>
        <item x="530"/>
        <item x="489"/>
        <item x="391"/>
        <item x="432"/>
        <item x="171"/>
        <item x="462"/>
        <item x="259"/>
        <item x="493"/>
        <item x="319"/>
        <item x="262"/>
        <item x="459"/>
        <item x="478"/>
        <item x="133"/>
        <item x="229"/>
        <item x="468"/>
        <item x="249"/>
        <item x="24"/>
        <item x="282"/>
        <item x="89"/>
        <item x="86"/>
        <item x="522"/>
        <item x="302"/>
        <item x="85"/>
        <item x="317"/>
        <item x="224"/>
        <item x="364"/>
        <item x="79"/>
        <item x="227"/>
        <item x="30"/>
        <item x="115"/>
        <item x="496"/>
        <item x="411"/>
        <item x="181"/>
        <item x="107"/>
        <item x="512"/>
        <item x="176"/>
        <item x="532"/>
        <item x="241"/>
        <item x="490"/>
        <item x="420"/>
        <item x="13"/>
        <item x="3"/>
        <item x="291"/>
        <item x="201"/>
        <item x="5"/>
        <item x="339"/>
        <item x="62"/>
        <item x="75"/>
        <item x="72"/>
        <item x="357"/>
        <item x="253"/>
        <item x="434"/>
        <item x="280"/>
        <item x="417"/>
        <item x="330"/>
        <item x="256"/>
        <item x="529"/>
        <item x="189"/>
        <item x="99"/>
        <item x="93"/>
        <item x="404"/>
        <item x="533"/>
        <item x="220"/>
        <item x="9"/>
        <item x="380"/>
        <item x="506"/>
        <item x="379"/>
        <item x="509"/>
        <item x="15"/>
        <item x="170"/>
        <item x="205"/>
        <item x="499"/>
        <item x="254"/>
        <item x="384"/>
        <item x="144"/>
        <item x="251"/>
        <item x="495"/>
        <item x="26"/>
        <item x="526"/>
        <item x="74"/>
        <item x="296"/>
        <item x="270"/>
        <item x="175"/>
        <item x="216"/>
        <item x="477"/>
        <item x="450"/>
        <item x="525"/>
        <item x="480"/>
        <item x="244"/>
        <item x="247"/>
        <item x="439"/>
        <item x="2"/>
        <item x="161"/>
        <item x="452"/>
        <item x="531"/>
        <item x="163"/>
        <item x="80"/>
        <item x="101"/>
        <item x="184"/>
        <item x="269"/>
        <item x="267"/>
        <item x="104"/>
        <item x="498"/>
        <item x="508"/>
        <item x="433"/>
        <item x="372"/>
        <item x="248"/>
        <item x="314"/>
        <item x="451"/>
        <item x="143"/>
        <item x="387"/>
        <item x="547"/>
        <item x="6"/>
        <item x="445"/>
        <item x="173"/>
        <item x="486"/>
        <item x="511"/>
        <item x="519"/>
        <item x="461"/>
        <item x="264"/>
        <item x="37"/>
        <item x="273"/>
        <item x="111"/>
        <item x="352"/>
        <item x="318"/>
        <item x="457"/>
        <item x="14"/>
        <item x="271"/>
        <item x="482"/>
        <item x="255"/>
        <item x="502"/>
        <item x="494"/>
        <item x="236"/>
        <item x="469"/>
        <item x="437"/>
        <item x="474"/>
        <item x="347"/>
        <item x="444"/>
        <item x="281"/>
        <item x="443"/>
        <item x="96"/>
        <item x="500"/>
        <item x="377"/>
        <item x="60"/>
        <item x="246"/>
        <item x="200"/>
        <item x="363"/>
        <item x="196"/>
        <item x="435"/>
        <item x="235"/>
        <item x="337"/>
        <item x="540"/>
        <item x="202"/>
        <item x="334"/>
        <item x="88"/>
        <item x="21"/>
        <item x="400"/>
        <item x="307"/>
        <item x="409"/>
        <item x="510"/>
        <item x="169"/>
        <item x="455"/>
        <item x="517"/>
        <item x="120"/>
        <item x="386"/>
        <item x="252"/>
        <item x="98"/>
        <item x="355"/>
        <item x="406"/>
        <item x="180"/>
        <item x="341"/>
        <item x="222"/>
        <item x="349"/>
        <item x="68"/>
        <item x="424"/>
        <item x="298"/>
        <item x="323"/>
        <item x="390"/>
        <item x="448"/>
        <item x="389"/>
        <item x="415"/>
        <item x="299"/>
        <item x="305"/>
        <item x="359"/>
        <item x="472"/>
        <item x="59"/>
        <item x="371"/>
        <item x="128"/>
        <item x="312"/>
        <item x="335"/>
        <item x="0"/>
        <item x="456"/>
        <item x="38"/>
        <item x="231"/>
        <item x="16"/>
        <item x="454"/>
        <item x="174"/>
        <item x="453"/>
        <item x="348"/>
        <item x="436"/>
        <item x="266"/>
        <item x="408"/>
        <item x="375"/>
        <item x="497"/>
        <item x="76"/>
        <item x="125"/>
        <item x="346"/>
        <item x="110"/>
        <item x="23"/>
        <item x="345"/>
        <item x="212"/>
        <item x="233"/>
        <item x="268"/>
        <item x="361"/>
        <item x="193"/>
        <item x="475"/>
        <item x="545"/>
        <item x="56"/>
        <item x="536"/>
        <item x="350"/>
        <item x="131"/>
        <item x="464"/>
        <item x="535"/>
        <item x="321"/>
        <item x="466"/>
        <item x="507"/>
        <item x="91"/>
        <item x="326"/>
        <item x="327"/>
        <item x="546"/>
        <item x="238"/>
        <item x="209"/>
        <item x="225"/>
        <item x="20"/>
        <item x="362"/>
        <item x="17"/>
        <item x="527"/>
        <item x="542"/>
        <item x="116"/>
        <item x="329"/>
        <item x="544"/>
        <item x="343"/>
        <item x="370"/>
        <item x="505"/>
        <item x="7"/>
        <item x="124"/>
        <item x="521"/>
        <item x="43"/>
        <item x="488"/>
        <item x="524"/>
        <item x="34"/>
        <item x="470"/>
        <item x="539"/>
        <item x="458"/>
        <item x="185"/>
        <item x="65"/>
        <item x="263"/>
        <item x="168"/>
        <item x="81"/>
        <item x="376"/>
        <item x="416"/>
        <item x="155"/>
        <item x="11"/>
        <item x="360"/>
        <item x="313"/>
        <item x="388"/>
        <item x="394"/>
        <item x="84"/>
        <item x="513"/>
        <item x="378"/>
        <item x="57"/>
        <item x="402"/>
        <item x="328"/>
        <item x="342"/>
        <item x="105"/>
        <item x="223"/>
        <item x="58"/>
        <item x="514"/>
        <item x="344"/>
        <item x="332"/>
        <item x="340"/>
        <item x="195"/>
        <item x="315"/>
        <item x="214"/>
        <item x="440"/>
        <item x="109"/>
        <item x="154"/>
        <item x="113"/>
        <item x="446"/>
        <item x="194"/>
        <item x="151"/>
        <item x="243"/>
        <item x="279"/>
        <item x="156"/>
        <item x="338"/>
        <item x="162"/>
        <item x="106"/>
        <item x="118"/>
        <item x="258"/>
        <item x="261"/>
        <item x="102"/>
        <item x="331"/>
        <item x="534"/>
        <item x="150"/>
        <item x="190"/>
        <item x="1"/>
        <item x="325"/>
        <item x="217"/>
        <item x="22"/>
        <item x="70"/>
        <item x="64"/>
        <item x="18"/>
        <item x="158"/>
        <item x="130"/>
        <item x="354"/>
        <item x="523"/>
        <item x="69"/>
        <item x="90"/>
        <item x="374"/>
        <item x="97"/>
        <item x="463"/>
        <item x="10"/>
        <item x="442"/>
        <item x="160"/>
        <item x="114"/>
        <item x="399"/>
        <item x="215"/>
        <item x="250"/>
        <item x="392"/>
        <item x="117"/>
        <item x="146"/>
        <item x="153"/>
        <item x="234"/>
        <item x="29"/>
        <item x="322"/>
        <item x="138"/>
        <item x="471"/>
        <item x="419"/>
        <item x="4"/>
        <item x="481"/>
        <item x="237"/>
        <item x="67"/>
        <item x="78"/>
        <item x="8"/>
        <item x="121"/>
        <item x="310"/>
        <item x="501"/>
        <item x="167"/>
        <item x="537"/>
        <item x="528"/>
        <item x="127"/>
        <item x="132"/>
        <item x="405"/>
        <item x="122"/>
        <item x="172"/>
        <item x="123"/>
        <item x="157"/>
        <item x="438"/>
        <item x="164"/>
        <item x="134"/>
        <item x="159"/>
        <item x="232"/>
        <item x="129"/>
        <item x="152"/>
        <item x="108"/>
        <item x="149"/>
        <item x="148"/>
        <item x="103"/>
        <item x="356"/>
        <item x="191"/>
        <item x="66"/>
        <item x="431"/>
        <item x="100"/>
        <item x="324"/>
        <item x="94"/>
        <item x="165"/>
        <item x="297"/>
        <item x="63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21">
        <item x="213"/>
        <item x="217"/>
        <item x="44"/>
        <item x="214"/>
        <item x="215"/>
        <item x="32"/>
        <item x="48"/>
        <item x="211"/>
        <item x="192"/>
        <item x="158"/>
        <item x="163"/>
        <item x="34"/>
        <item x="109"/>
        <item x="108"/>
        <item x="28"/>
        <item x="196"/>
        <item x="107"/>
        <item x="160"/>
        <item x="204"/>
        <item x="206"/>
        <item x="149"/>
        <item x="157"/>
        <item x="31"/>
        <item x="26"/>
        <item x="17"/>
        <item x="159"/>
        <item x="152"/>
        <item x="147"/>
        <item x="43"/>
        <item x="25"/>
        <item x="209"/>
        <item x="207"/>
        <item x="164"/>
        <item x="165"/>
        <item x="156"/>
        <item x="133"/>
        <item x="111"/>
        <item x="35"/>
        <item x="210"/>
        <item x="40"/>
        <item x="191"/>
        <item x="79"/>
        <item x="168"/>
        <item x="161"/>
        <item x="112"/>
        <item x="141"/>
        <item x="46"/>
        <item x="134"/>
        <item x="96"/>
        <item x="100"/>
        <item x="37"/>
        <item x="83"/>
        <item x="169"/>
        <item x="151"/>
        <item x="90"/>
        <item x="47"/>
        <item x="33"/>
        <item x="148"/>
        <item x="36"/>
        <item x="153"/>
        <item x="205"/>
        <item x="73"/>
        <item x="76"/>
        <item x="29"/>
        <item x="75"/>
        <item x="0"/>
        <item x="110"/>
        <item x="170"/>
        <item x="193"/>
        <item x="1"/>
        <item x="113"/>
        <item x="137"/>
        <item x="4"/>
        <item x="98"/>
        <item x="95"/>
        <item x="117"/>
        <item x="103"/>
        <item x="146"/>
        <item x="194"/>
        <item x="106"/>
        <item x="45"/>
        <item x="42"/>
        <item x="119"/>
        <item x="218"/>
        <item x="121"/>
        <item x="77"/>
        <item x="87"/>
        <item x="115"/>
        <item x="197"/>
        <item x="208"/>
        <item x="199"/>
        <item x="145"/>
        <item x="167"/>
        <item x="142"/>
        <item x="166"/>
        <item x="16"/>
        <item x="11"/>
        <item x="150"/>
        <item x="85"/>
        <item x="105"/>
        <item x="127"/>
        <item x="24"/>
        <item x="176"/>
        <item x="53"/>
        <item x="122"/>
        <item x="140"/>
        <item x="56"/>
        <item x="120"/>
        <item x="74"/>
        <item x="64"/>
        <item x="131"/>
        <item x="92"/>
        <item x="51"/>
        <item x="88"/>
        <item x="30"/>
        <item x="86"/>
        <item x="143"/>
        <item x="180"/>
        <item x="72"/>
        <item x="136"/>
        <item x="129"/>
        <item x="178"/>
        <item x="71"/>
        <item x="21"/>
        <item x="179"/>
        <item x="8"/>
        <item x="162"/>
        <item x="93"/>
        <item x="154"/>
        <item x="185"/>
        <item x="54"/>
        <item x="97"/>
        <item x="62"/>
        <item x="6"/>
        <item x="7"/>
        <item x="91"/>
        <item x="14"/>
        <item x="101"/>
        <item x="116"/>
        <item x="58"/>
        <item x="81"/>
        <item x="124"/>
        <item x="15"/>
        <item x="65"/>
        <item x="132"/>
        <item x="63"/>
        <item x="123"/>
        <item x="135"/>
        <item x="189"/>
        <item x="78"/>
        <item x="23"/>
        <item x="219"/>
        <item x="69"/>
        <item x="155"/>
        <item x="187"/>
        <item x="49"/>
        <item x="20"/>
        <item x="10"/>
        <item x="52"/>
        <item x="60"/>
        <item x="126"/>
        <item x="19"/>
        <item x="89"/>
        <item x="68"/>
        <item x="188"/>
        <item x="104"/>
        <item x="57"/>
        <item x="67"/>
        <item x="175"/>
        <item x="41"/>
        <item x="118"/>
        <item x="82"/>
        <item x="61"/>
        <item x="173"/>
        <item x="114"/>
        <item x="186"/>
        <item x="70"/>
        <item x="84"/>
        <item x="66"/>
        <item x="13"/>
        <item x="172"/>
        <item x="27"/>
        <item x="212"/>
        <item x="181"/>
        <item x="102"/>
        <item x="182"/>
        <item x="3"/>
        <item x="5"/>
        <item x="2"/>
        <item x="80"/>
        <item x="195"/>
        <item x="39"/>
        <item x="128"/>
        <item x="139"/>
        <item x="216"/>
        <item x="94"/>
        <item x="130"/>
        <item x="125"/>
        <item x="198"/>
        <item x="99"/>
        <item x="171"/>
        <item x="55"/>
        <item x="177"/>
        <item x="184"/>
        <item x="9"/>
        <item x="183"/>
        <item x="200"/>
        <item x="174"/>
        <item x="38"/>
        <item x="203"/>
        <item x="190"/>
        <item x="59"/>
        <item x="144"/>
        <item x="138"/>
        <item x="12"/>
        <item x="50"/>
        <item x="202"/>
        <item x="22"/>
        <item x="201"/>
        <item x="18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TotalPop" fld="2" baseField="0" baseItem="0"/>
  </dataFields>
  <chartFormats count="1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7" cacheId="1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C32" firstHeaderRow="0" firstDataRow="1" firstDataCol="1"/>
  <pivotFields count="1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456">
        <item x="382"/>
        <item x="318"/>
        <item x="127"/>
        <item x="371"/>
        <item x="153"/>
        <item x="90"/>
        <item x="128"/>
        <item x="272"/>
        <item x="383"/>
        <item x="27"/>
        <item x="28"/>
        <item x="196"/>
        <item x="319"/>
        <item x="273"/>
        <item x="384"/>
        <item x="212"/>
        <item x="91"/>
        <item x="92"/>
        <item x="385"/>
        <item x="386"/>
        <item x="29"/>
        <item x="56"/>
        <item x="166"/>
        <item x="387"/>
        <item x="129"/>
        <item x="130"/>
        <item x="388"/>
        <item x="445"/>
        <item x="167"/>
        <item x="320"/>
        <item x="389"/>
        <item x="0"/>
        <item x="131"/>
        <item x="168"/>
        <item x="154"/>
        <item x="1"/>
        <item x="169"/>
        <item x="2"/>
        <item x="308"/>
        <item x="213"/>
        <item x="390"/>
        <item x="155"/>
        <item x="321"/>
        <item x="322"/>
        <item x="391"/>
        <item x="372"/>
        <item x="309"/>
        <item x="132"/>
        <item x="214"/>
        <item x="30"/>
        <item x="310"/>
        <item x="215"/>
        <item x="323"/>
        <item x="392"/>
        <item x="393"/>
        <item x="311"/>
        <item x="133"/>
        <item x="349"/>
        <item x="156"/>
        <item x="157"/>
        <item x="31"/>
        <item x="274"/>
        <item x="275"/>
        <item x="158"/>
        <item x="394"/>
        <item x="324"/>
        <item x="93"/>
        <item x="350"/>
        <item x="325"/>
        <item x="94"/>
        <item x="373"/>
        <item x="159"/>
        <item x="326"/>
        <item x="351"/>
        <item x="266"/>
        <item x="327"/>
        <item x="276"/>
        <item x="277"/>
        <item x="278"/>
        <item x="446"/>
        <item x="279"/>
        <item x="328"/>
        <item x="374"/>
        <item x="329"/>
        <item x="252"/>
        <item x="330"/>
        <item x="447"/>
        <item x="253"/>
        <item x="331"/>
        <item x="57"/>
        <item x="58"/>
        <item x="448"/>
        <item x="95"/>
        <item x="96"/>
        <item x="449"/>
        <item x="352"/>
        <item x="353"/>
        <item x="97"/>
        <item x="32"/>
        <item x="33"/>
        <item x="152"/>
        <item x="254"/>
        <item x="354"/>
        <item x="98"/>
        <item x="255"/>
        <item x="355"/>
        <item x="256"/>
        <item x="375"/>
        <item x="257"/>
        <item x="34"/>
        <item x="141"/>
        <item x="450"/>
        <item x="376"/>
        <item x="99"/>
        <item x="356"/>
        <item x="59"/>
        <item x="100"/>
        <item x="60"/>
        <item x="357"/>
        <item x="377"/>
        <item x="451"/>
        <item x="452"/>
        <item x="61"/>
        <item x="35"/>
        <item x="395"/>
        <item x="396"/>
        <item x="142"/>
        <item x="176"/>
        <item x="397"/>
        <item x="398"/>
        <item x="399"/>
        <item x="177"/>
        <item x="36"/>
        <item x="101"/>
        <item x="102"/>
        <item x="103"/>
        <item x="358"/>
        <item x="453"/>
        <item x="400"/>
        <item x="401"/>
        <item x="454"/>
        <item x="359"/>
        <item x="37"/>
        <item x="178"/>
        <item x="360"/>
        <item x="179"/>
        <item x="38"/>
        <item x="149"/>
        <item x="104"/>
        <item x="39"/>
        <item x="402"/>
        <item x="403"/>
        <item x="404"/>
        <item x="105"/>
        <item x="40"/>
        <item x="181"/>
        <item x="41"/>
        <item x="62"/>
        <item x="106"/>
        <item x="42"/>
        <item x="378"/>
        <item x="405"/>
        <item x="258"/>
        <item x="107"/>
        <item x="182"/>
        <item x="406"/>
        <item x="183"/>
        <item x="184"/>
        <item x="185"/>
        <item x="143"/>
        <item x="108"/>
        <item x="407"/>
        <item x="408"/>
        <item x="409"/>
        <item x="259"/>
        <item x="3"/>
        <item x="109"/>
        <item x="4"/>
        <item x="5"/>
        <item x="63"/>
        <item x="110"/>
        <item x="6"/>
        <item x="111"/>
        <item x="7"/>
        <item x="43"/>
        <item x="410"/>
        <item x="180"/>
        <item x="411"/>
        <item x="112"/>
        <item x="144"/>
        <item x="361"/>
        <item x="260"/>
        <item x="186"/>
        <item x="8"/>
        <item x="64"/>
        <item x="9"/>
        <item x="10"/>
        <item x="11"/>
        <item x="65"/>
        <item x="412"/>
        <item x="150"/>
        <item x="145"/>
        <item x="413"/>
        <item x="146"/>
        <item x="187"/>
        <item x="44"/>
        <item x="45"/>
        <item x="280"/>
        <item x="414"/>
        <item x="46"/>
        <item x="431"/>
        <item x="415"/>
        <item x="261"/>
        <item x="188"/>
        <item x="281"/>
        <item x="282"/>
        <item x="379"/>
        <item x="189"/>
        <item x="416"/>
        <item x="283"/>
        <item x="284"/>
        <item x="417"/>
        <item x="190"/>
        <item x="285"/>
        <item x="286"/>
        <item x="12"/>
        <item x="262"/>
        <item x="287"/>
        <item x="47"/>
        <item x="432"/>
        <item x="71"/>
        <item x="13"/>
        <item x="235"/>
        <item x="14"/>
        <item x="66"/>
        <item x="67"/>
        <item x="288"/>
        <item x="418"/>
        <item x="362"/>
        <item x="236"/>
        <item x="72"/>
        <item x="73"/>
        <item x="74"/>
        <item x="433"/>
        <item x="216"/>
        <item x="434"/>
        <item x="217"/>
        <item x="191"/>
        <item x="419"/>
        <item x="75"/>
        <item x="420"/>
        <item x="421"/>
        <item x="48"/>
        <item x="422"/>
        <item x="76"/>
        <item x="218"/>
        <item x="435"/>
        <item x="332"/>
        <item x="333"/>
        <item x="15"/>
        <item x="423"/>
        <item x="334"/>
        <item x="335"/>
        <item x="336"/>
        <item x="237"/>
        <item x="337"/>
        <item x="363"/>
        <item x="238"/>
        <item x="289"/>
        <item x="436"/>
        <item x="219"/>
        <item x="424"/>
        <item x="437"/>
        <item x="290"/>
        <item x="239"/>
        <item x="197"/>
        <item x="425"/>
        <item x="291"/>
        <item x="292"/>
        <item x="220"/>
        <item x="16"/>
        <item x="293"/>
        <item x="380"/>
        <item x="134"/>
        <item x="438"/>
        <item x="78"/>
        <item x="364"/>
        <item x="294"/>
        <item x="135"/>
        <item x="136"/>
        <item x="198"/>
        <item x="365"/>
        <item x="68"/>
        <item x="267"/>
        <item x="240"/>
        <item x="241"/>
        <item x="199"/>
        <item x="295"/>
        <item x="79"/>
        <item x="242"/>
        <item x="80"/>
        <item x="81"/>
        <item x="137"/>
        <item x="160"/>
        <item x="82"/>
        <item x="243"/>
        <item x="83"/>
        <item x="113"/>
        <item x="18"/>
        <item x="426"/>
        <item x="244"/>
        <item x="245"/>
        <item x="192"/>
        <item x="114"/>
        <item x="246"/>
        <item x="115"/>
        <item x="49"/>
        <item x="50"/>
        <item x="427"/>
        <item x="268"/>
        <item x="116"/>
        <item x="117"/>
        <item x="428"/>
        <item x="51"/>
        <item x="222"/>
        <item x="429"/>
        <item x="17"/>
        <item x="77"/>
        <item x="221"/>
        <item x="430"/>
        <item x="118"/>
        <item x="296"/>
        <item x="247"/>
        <item x="200"/>
        <item x="223"/>
        <item x="439"/>
        <item x="201"/>
        <item x="224"/>
        <item x="297"/>
        <item x="84"/>
        <item x="263"/>
        <item x="440"/>
        <item x="225"/>
        <item x="138"/>
        <item x="19"/>
        <item x="298"/>
        <item x="151"/>
        <item x="119"/>
        <item x="161"/>
        <item x="299"/>
        <item x="226"/>
        <item x="20"/>
        <item x="21"/>
        <item x="269"/>
        <item x="162"/>
        <item x="202"/>
        <item x="120"/>
        <item x="139"/>
        <item x="193"/>
        <item x="248"/>
        <item x="249"/>
        <item x="250"/>
        <item x="227"/>
        <item x="228"/>
        <item x="147"/>
        <item x="366"/>
        <item x="270"/>
        <item x="300"/>
        <item x="121"/>
        <item x="122"/>
        <item x="123"/>
        <item x="22"/>
        <item x="312"/>
        <item x="194"/>
        <item x="301"/>
        <item x="367"/>
        <item x="85"/>
        <item x="368"/>
        <item x="52"/>
        <item x="271"/>
        <item x="195"/>
        <item x="86"/>
        <item x="313"/>
        <item x="302"/>
        <item x="229"/>
        <item x="124"/>
        <item x="203"/>
        <item x="230"/>
        <item x="231"/>
        <item x="314"/>
        <item x="441"/>
        <item x="163"/>
        <item x="204"/>
        <item x="303"/>
        <item x="164"/>
        <item x="23"/>
        <item x="165"/>
        <item x="205"/>
        <item x="232"/>
        <item x="369"/>
        <item x="24"/>
        <item x="264"/>
        <item x="304"/>
        <item x="206"/>
        <item x="442"/>
        <item x="338"/>
        <item x="370"/>
        <item x="170"/>
        <item x="140"/>
        <item x="233"/>
        <item x="339"/>
        <item x="171"/>
        <item x="87"/>
        <item x="265"/>
        <item x="207"/>
        <item x="172"/>
        <item x="234"/>
        <item x="340"/>
        <item x="341"/>
        <item x="25"/>
        <item x="173"/>
        <item x="174"/>
        <item x="208"/>
        <item x="342"/>
        <item x="315"/>
        <item x="443"/>
        <item x="209"/>
        <item x="305"/>
        <item x="444"/>
        <item x="148"/>
        <item x="381"/>
        <item x="343"/>
        <item x="210"/>
        <item x="26"/>
        <item x="344"/>
        <item x="316"/>
        <item x="211"/>
        <item x="88"/>
        <item x="175"/>
        <item x="53"/>
        <item x="317"/>
        <item x="306"/>
        <item x="54"/>
        <item x="307"/>
        <item x="69"/>
        <item x="89"/>
        <item x="345"/>
        <item x="125"/>
        <item x="251"/>
        <item x="346"/>
        <item x="126"/>
        <item x="55"/>
        <item x="70"/>
        <item x="347"/>
        <item x="348"/>
        <item t="default"/>
      </items>
    </pivotField>
    <pivotField dataField="1" showAll="0">
      <items count="549">
        <item x="192"/>
        <item x="140"/>
        <item x="54"/>
        <item x="288"/>
        <item x="418"/>
        <item x="294"/>
        <item x="368"/>
        <item x="31"/>
        <item x="50"/>
        <item x="95"/>
        <item x="300"/>
        <item x="285"/>
        <item x="277"/>
        <item x="42"/>
        <item x="301"/>
        <item x="429"/>
        <item x="32"/>
        <item x="36"/>
        <item x="543"/>
        <item x="473"/>
        <item x="430"/>
        <item x="365"/>
        <item x="142"/>
        <item x="53"/>
        <item x="35"/>
        <item x="182"/>
        <item x="441"/>
        <item x="119"/>
        <item x="284"/>
        <item x="47"/>
        <item x="179"/>
        <item x="27"/>
        <item x="396"/>
        <item x="395"/>
        <item x="293"/>
        <item x="136"/>
        <item x="198"/>
        <item x="309"/>
        <item x="538"/>
        <item x="518"/>
        <item x="353"/>
        <item x="203"/>
        <item x="290"/>
        <item x="320"/>
        <item x="306"/>
        <item x="465"/>
        <item x="145"/>
        <item x="33"/>
        <item x="422"/>
        <item x="287"/>
        <item x="304"/>
        <item x="219"/>
        <item x="199"/>
        <item x="274"/>
        <item x="283"/>
        <item x="383"/>
        <item x="401"/>
        <item x="55"/>
        <item x="28"/>
        <item x="381"/>
        <item x="221"/>
        <item x="137"/>
        <item x="303"/>
        <item x="286"/>
        <item x="447"/>
        <item x="139"/>
        <item x="48"/>
        <item x="414"/>
        <item x="369"/>
        <item x="467"/>
        <item x="308"/>
        <item x="367"/>
        <item x="515"/>
        <item x="289"/>
        <item x="449"/>
        <item x="92"/>
        <item x="51"/>
        <item x="476"/>
        <item x="272"/>
        <item x="426"/>
        <item x="260"/>
        <item x="218"/>
        <item x="213"/>
        <item x="503"/>
        <item x="407"/>
        <item x="541"/>
        <item x="141"/>
        <item x="206"/>
        <item x="46"/>
        <item x="197"/>
        <item x="41"/>
        <item x="183"/>
        <item x="83"/>
        <item x="276"/>
        <item x="410"/>
        <item x="177"/>
        <item x="265"/>
        <item x="77"/>
        <item x="239"/>
        <item x="485"/>
        <item x="49"/>
        <item x="186"/>
        <item x="504"/>
        <item x="61"/>
        <item x="188"/>
        <item x="423"/>
        <item x="292"/>
        <item x="52"/>
        <item x="45"/>
        <item x="210"/>
        <item x="385"/>
        <item x="44"/>
        <item x="311"/>
        <item x="187"/>
        <item x="211"/>
        <item x="12"/>
        <item x="147"/>
        <item x="428"/>
        <item x="208"/>
        <item x="71"/>
        <item x="425"/>
        <item x="257"/>
        <item x="487"/>
        <item x="421"/>
        <item x="82"/>
        <item x="275"/>
        <item x="393"/>
        <item x="73"/>
        <item x="366"/>
        <item x="479"/>
        <item x="178"/>
        <item x="25"/>
        <item x="204"/>
        <item x="316"/>
        <item x="226"/>
        <item x="516"/>
        <item x="413"/>
        <item x="520"/>
        <item x="135"/>
        <item x="491"/>
        <item x="492"/>
        <item x="240"/>
        <item x="87"/>
        <item x="483"/>
        <item x="397"/>
        <item x="207"/>
        <item x="427"/>
        <item x="358"/>
        <item x="242"/>
        <item x="460"/>
        <item x="333"/>
        <item x="245"/>
        <item x="484"/>
        <item x="403"/>
        <item x="373"/>
        <item x="19"/>
        <item x="126"/>
        <item x="336"/>
        <item x="39"/>
        <item x="295"/>
        <item x="382"/>
        <item x="40"/>
        <item x="351"/>
        <item x="398"/>
        <item x="412"/>
        <item x="278"/>
        <item x="228"/>
        <item x="230"/>
        <item x="166"/>
        <item x="530"/>
        <item x="489"/>
        <item x="391"/>
        <item x="432"/>
        <item x="171"/>
        <item x="462"/>
        <item x="259"/>
        <item x="493"/>
        <item x="319"/>
        <item x="262"/>
        <item x="459"/>
        <item x="478"/>
        <item x="133"/>
        <item x="229"/>
        <item x="468"/>
        <item x="249"/>
        <item x="24"/>
        <item x="282"/>
        <item x="89"/>
        <item x="86"/>
        <item x="522"/>
        <item x="302"/>
        <item x="85"/>
        <item x="317"/>
        <item x="224"/>
        <item x="364"/>
        <item x="79"/>
        <item x="227"/>
        <item x="30"/>
        <item x="115"/>
        <item x="496"/>
        <item x="411"/>
        <item x="181"/>
        <item x="107"/>
        <item x="512"/>
        <item x="176"/>
        <item x="532"/>
        <item x="241"/>
        <item x="490"/>
        <item x="420"/>
        <item x="13"/>
        <item x="3"/>
        <item x="291"/>
        <item x="201"/>
        <item x="5"/>
        <item x="339"/>
        <item x="62"/>
        <item x="75"/>
        <item x="72"/>
        <item x="357"/>
        <item x="253"/>
        <item x="434"/>
        <item x="280"/>
        <item x="417"/>
        <item x="330"/>
        <item x="256"/>
        <item x="529"/>
        <item x="189"/>
        <item x="99"/>
        <item x="93"/>
        <item x="404"/>
        <item x="533"/>
        <item x="220"/>
        <item x="9"/>
        <item x="380"/>
        <item x="506"/>
        <item x="379"/>
        <item x="509"/>
        <item x="15"/>
        <item x="170"/>
        <item x="205"/>
        <item x="499"/>
        <item x="254"/>
        <item x="384"/>
        <item x="144"/>
        <item x="251"/>
        <item x="495"/>
        <item x="26"/>
        <item x="526"/>
        <item x="74"/>
        <item x="296"/>
        <item x="270"/>
        <item x="175"/>
        <item x="216"/>
        <item x="477"/>
        <item x="450"/>
        <item x="525"/>
        <item x="480"/>
        <item x="244"/>
        <item x="247"/>
        <item x="439"/>
        <item x="2"/>
        <item x="161"/>
        <item x="452"/>
        <item x="531"/>
        <item x="163"/>
        <item x="80"/>
        <item x="101"/>
        <item x="184"/>
        <item x="269"/>
        <item x="267"/>
        <item x="104"/>
        <item x="498"/>
        <item x="508"/>
        <item x="433"/>
        <item x="372"/>
        <item x="248"/>
        <item x="314"/>
        <item x="451"/>
        <item x="143"/>
        <item x="387"/>
        <item x="547"/>
        <item x="6"/>
        <item x="445"/>
        <item x="173"/>
        <item x="486"/>
        <item x="511"/>
        <item x="519"/>
        <item x="461"/>
        <item x="264"/>
        <item x="37"/>
        <item x="273"/>
        <item x="111"/>
        <item x="352"/>
        <item x="318"/>
        <item x="457"/>
        <item x="14"/>
        <item x="271"/>
        <item x="482"/>
        <item x="255"/>
        <item x="502"/>
        <item x="494"/>
        <item x="236"/>
        <item x="469"/>
        <item x="437"/>
        <item x="474"/>
        <item x="347"/>
        <item x="444"/>
        <item x="281"/>
        <item x="443"/>
        <item x="96"/>
        <item x="500"/>
        <item x="377"/>
        <item x="60"/>
        <item x="246"/>
        <item x="200"/>
        <item x="363"/>
        <item x="196"/>
        <item x="435"/>
        <item x="235"/>
        <item x="337"/>
        <item x="540"/>
        <item x="202"/>
        <item x="334"/>
        <item x="88"/>
        <item x="21"/>
        <item x="400"/>
        <item x="307"/>
        <item x="409"/>
        <item x="510"/>
        <item x="169"/>
        <item x="455"/>
        <item x="517"/>
        <item x="120"/>
        <item x="386"/>
        <item x="252"/>
        <item x="98"/>
        <item x="355"/>
        <item x="406"/>
        <item x="180"/>
        <item x="341"/>
        <item x="222"/>
        <item x="349"/>
        <item x="68"/>
        <item x="424"/>
        <item x="298"/>
        <item x="323"/>
        <item x="390"/>
        <item x="448"/>
        <item x="389"/>
        <item x="415"/>
        <item x="299"/>
        <item x="305"/>
        <item x="359"/>
        <item x="472"/>
        <item x="59"/>
        <item x="371"/>
        <item x="128"/>
        <item x="312"/>
        <item x="335"/>
        <item x="0"/>
        <item x="456"/>
        <item x="38"/>
        <item x="231"/>
        <item x="16"/>
        <item x="454"/>
        <item x="174"/>
        <item x="453"/>
        <item x="348"/>
        <item x="436"/>
        <item x="266"/>
        <item x="408"/>
        <item x="375"/>
        <item x="497"/>
        <item x="76"/>
        <item x="125"/>
        <item x="346"/>
        <item x="110"/>
        <item x="23"/>
        <item x="345"/>
        <item x="212"/>
        <item x="233"/>
        <item x="268"/>
        <item x="361"/>
        <item x="193"/>
        <item x="475"/>
        <item x="545"/>
        <item x="56"/>
        <item x="536"/>
        <item x="350"/>
        <item x="131"/>
        <item x="464"/>
        <item x="535"/>
        <item x="321"/>
        <item x="466"/>
        <item x="507"/>
        <item x="91"/>
        <item x="326"/>
        <item x="327"/>
        <item x="546"/>
        <item x="238"/>
        <item x="209"/>
        <item x="225"/>
        <item x="20"/>
        <item x="362"/>
        <item x="17"/>
        <item x="527"/>
        <item x="542"/>
        <item x="116"/>
        <item x="329"/>
        <item x="544"/>
        <item x="343"/>
        <item x="370"/>
        <item x="505"/>
        <item x="7"/>
        <item x="124"/>
        <item x="521"/>
        <item x="43"/>
        <item x="488"/>
        <item x="524"/>
        <item x="34"/>
        <item x="470"/>
        <item x="539"/>
        <item x="458"/>
        <item x="185"/>
        <item x="65"/>
        <item x="263"/>
        <item x="168"/>
        <item x="81"/>
        <item x="376"/>
        <item x="416"/>
        <item x="155"/>
        <item x="11"/>
        <item x="360"/>
        <item x="313"/>
        <item x="388"/>
        <item x="394"/>
        <item x="84"/>
        <item x="513"/>
        <item x="378"/>
        <item x="57"/>
        <item x="402"/>
        <item x="328"/>
        <item x="342"/>
        <item x="105"/>
        <item x="223"/>
        <item x="58"/>
        <item x="514"/>
        <item x="344"/>
        <item x="332"/>
        <item x="340"/>
        <item x="195"/>
        <item x="315"/>
        <item x="214"/>
        <item x="440"/>
        <item x="109"/>
        <item x="154"/>
        <item x="113"/>
        <item x="446"/>
        <item x="194"/>
        <item x="151"/>
        <item x="243"/>
        <item x="279"/>
        <item x="156"/>
        <item x="338"/>
        <item x="162"/>
        <item x="106"/>
        <item x="118"/>
        <item x="258"/>
        <item x="261"/>
        <item x="102"/>
        <item x="331"/>
        <item x="534"/>
        <item x="150"/>
        <item x="190"/>
        <item x="1"/>
        <item x="325"/>
        <item x="217"/>
        <item x="22"/>
        <item x="70"/>
        <item x="64"/>
        <item x="18"/>
        <item x="158"/>
        <item x="130"/>
        <item x="354"/>
        <item x="523"/>
        <item x="69"/>
        <item x="90"/>
        <item x="374"/>
        <item x="97"/>
        <item x="463"/>
        <item x="10"/>
        <item x="442"/>
        <item x="160"/>
        <item x="114"/>
        <item x="399"/>
        <item x="215"/>
        <item x="250"/>
        <item x="392"/>
        <item x="117"/>
        <item x="146"/>
        <item x="153"/>
        <item x="234"/>
        <item x="29"/>
        <item x="322"/>
        <item x="138"/>
        <item x="471"/>
        <item x="419"/>
        <item x="4"/>
        <item x="481"/>
        <item x="237"/>
        <item x="67"/>
        <item x="78"/>
        <item x="8"/>
        <item x="121"/>
        <item x="310"/>
        <item x="501"/>
        <item x="167"/>
        <item x="537"/>
        <item x="528"/>
        <item x="127"/>
        <item x="132"/>
        <item x="405"/>
        <item x="122"/>
        <item x="172"/>
        <item x="123"/>
        <item x="157"/>
        <item x="438"/>
        <item x="164"/>
        <item x="134"/>
        <item x="159"/>
        <item x="232"/>
        <item x="129"/>
        <item x="152"/>
        <item x="108"/>
        <item x="149"/>
        <item x="148"/>
        <item x="103"/>
        <item x="356"/>
        <item x="191"/>
        <item x="66"/>
        <item x="431"/>
        <item x="100"/>
        <item x="324"/>
        <item x="94"/>
        <item x="165"/>
        <item x="297"/>
        <item x="63"/>
        <item x="112"/>
        <item t="default"/>
      </items>
    </pivotField>
    <pivotField showAll="0"/>
    <pivotField showAll="0"/>
    <pivotField showAll="0"/>
    <pivotField showAll="0">
      <items count="359">
        <item x="297"/>
        <item x="41"/>
        <item x="306"/>
        <item x="254"/>
        <item x="300"/>
        <item x="30"/>
        <item x="46"/>
        <item x="103"/>
        <item x="27"/>
        <item x="67"/>
        <item x="3"/>
        <item x="44"/>
        <item x="33"/>
        <item x="246"/>
        <item x="56"/>
        <item x="172"/>
        <item x="296"/>
        <item x="42"/>
        <item x="55"/>
        <item x="19"/>
        <item x="267"/>
        <item x="109"/>
        <item x="25"/>
        <item x="28"/>
        <item x="12"/>
        <item x="174"/>
        <item x="122"/>
        <item x="171"/>
        <item x="294"/>
        <item x="101"/>
        <item x="175"/>
        <item x="45"/>
        <item x="93"/>
        <item x="69"/>
        <item x="106"/>
        <item x="251"/>
        <item x="71"/>
        <item x="304"/>
        <item x="146"/>
        <item x="248"/>
        <item x="350"/>
        <item x="110"/>
        <item x="105"/>
        <item x="10"/>
        <item x="98"/>
        <item x="173"/>
        <item x="279"/>
        <item x="228"/>
        <item x="258"/>
        <item x="247"/>
        <item x="54"/>
        <item x="302"/>
        <item x="117"/>
        <item x="345"/>
        <item x="151"/>
        <item x="321"/>
        <item x="245"/>
        <item x="79"/>
        <item x="289"/>
        <item x="284"/>
        <item x="355"/>
        <item x="64"/>
        <item x="165"/>
        <item x="119"/>
        <item x="272"/>
        <item x="280"/>
        <item x="5"/>
        <item x="48"/>
        <item x="298"/>
        <item x="2"/>
        <item x="337"/>
        <item x="124"/>
        <item x="60"/>
        <item x="125"/>
        <item x="120"/>
        <item x="36"/>
        <item x="162"/>
        <item x="16"/>
        <item x="347"/>
        <item x="40"/>
        <item x="59"/>
        <item x="343"/>
        <item x="127"/>
        <item x="271"/>
        <item x="31"/>
        <item x="163"/>
        <item x="65"/>
        <item x="249"/>
        <item x="250"/>
        <item x="77"/>
        <item x="282"/>
        <item x="58"/>
        <item x="9"/>
        <item x="261"/>
        <item x="335"/>
        <item x="13"/>
        <item x="322"/>
        <item x="131"/>
        <item x="356"/>
        <item x="263"/>
        <item x="276"/>
        <item x="336"/>
        <item x="166"/>
        <item x="57"/>
        <item x="126"/>
        <item x="133"/>
        <item x="14"/>
        <item x="62"/>
        <item x="266"/>
        <item x="66"/>
        <item x="8"/>
        <item x="292"/>
        <item x="113"/>
        <item x="169"/>
        <item x="84"/>
        <item x="332"/>
        <item x="144"/>
        <item x="61"/>
        <item x="329"/>
        <item x="29"/>
        <item x="168"/>
        <item x="346"/>
        <item x="184"/>
        <item x="278"/>
        <item x="340"/>
        <item x="87"/>
        <item x="301"/>
        <item x="128"/>
        <item x="239"/>
        <item x="185"/>
        <item x="49"/>
        <item x="319"/>
        <item x="348"/>
        <item x="99"/>
        <item x="22"/>
        <item x="20"/>
        <item x="139"/>
        <item x="153"/>
        <item x="94"/>
        <item x="242"/>
        <item x="118"/>
        <item x="104"/>
        <item x="39"/>
        <item x="24"/>
        <item x="142"/>
        <item x="4"/>
        <item x="327"/>
        <item x="108"/>
        <item x="37"/>
        <item x="354"/>
        <item x="237"/>
        <item x="112"/>
        <item x="241"/>
        <item x="138"/>
        <item x="299"/>
        <item x="259"/>
        <item x="170"/>
        <item x="234"/>
        <item x="349"/>
        <item x="53"/>
        <item x="47"/>
        <item x="244"/>
        <item x="21"/>
        <item x="91"/>
        <item x="160"/>
        <item x="260"/>
        <item x="52"/>
        <item x="156"/>
        <item x="323"/>
        <item x="325"/>
        <item x="196"/>
        <item x="83"/>
        <item x="262"/>
        <item x="34"/>
        <item x="111"/>
        <item x="290"/>
        <item x="155"/>
        <item x="89"/>
        <item x="107"/>
        <item x="312"/>
        <item x="268"/>
        <item x="223"/>
        <item x="269"/>
        <item x="277"/>
        <item x="96"/>
        <item x="157"/>
        <item x="328"/>
        <item x="243"/>
        <item x="252"/>
        <item x="149"/>
        <item x="161"/>
        <item x="233"/>
        <item x="145"/>
        <item x="291"/>
        <item x="293"/>
        <item x="15"/>
        <item x="50"/>
        <item x="154"/>
        <item x="318"/>
        <item x="102"/>
        <item x="0"/>
        <item x="92"/>
        <item x="150"/>
        <item x="326"/>
        <item x="51"/>
        <item x="11"/>
        <item x="152"/>
        <item x="129"/>
        <item x="159"/>
        <item x="240"/>
        <item x="148"/>
        <item x="116"/>
        <item x="333"/>
        <item x="63"/>
        <item x="212"/>
        <item x="132"/>
        <item x="18"/>
        <item x="100"/>
        <item x="235"/>
        <item x="305"/>
        <item x="191"/>
        <item x="295"/>
        <item x="35"/>
        <item x="95"/>
        <item x="334"/>
        <item x="135"/>
        <item x="265"/>
        <item x="43"/>
        <item x="357"/>
        <item x="136"/>
        <item x="68"/>
        <item x="114"/>
        <item x="186"/>
        <item x="123"/>
        <item x="273"/>
        <item x="38"/>
        <item x="147"/>
        <item x="314"/>
        <item x="97"/>
        <item x="224"/>
        <item x="7"/>
        <item x="226"/>
        <item x="121"/>
        <item x="1"/>
        <item x="309"/>
        <item x="344"/>
        <item x="303"/>
        <item x="352"/>
        <item x="270"/>
        <item x="143"/>
        <item x="238"/>
        <item x="158"/>
        <item x="81"/>
        <item x="201"/>
        <item x="215"/>
        <item x="32"/>
        <item x="141"/>
        <item x="194"/>
        <item x="315"/>
        <item x="330"/>
        <item x="76"/>
        <item x="75"/>
        <item x="192"/>
        <item x="310"/>
        <item x="216"/>
        <item x="331"/>
        <item x="17"/>
        <item x="313"/>
        <item x="130"/>
        <item x="257"/>
        <item x="341"/>
        <item x="80"/>
        <item x="179"/>
        <item x="134"/>
        <item x="308"/>
        <item x="72"/>
        <item x="286"/>
        <item x="73"/>
        <item x="115"/>
        <item x="264"/>
        <item x="256"/>
        <item x="137"/>
        <item x="164"/>
        <item x="353"/>
        <item x="90"/>
        <item x="74"/>
        <item x="220"/>
        <item x="307"/>
        <item x="288"/>
        <item x="342"/>
        <item x="275"/>
        <item x="339"/>
        <item x="23"/>
        <item x="180"/>
        <item x="177"/>
        <item x="317"/>
        <item x="140"/>
        <item x="221"/>
        <item x="230"/>
        <item x="195"/>
        <item x="338"/>
        <item x="255"/>
        <item x="176"/>
        <item x="274"/>
        <item x="351"/>
        <item x="190"/>
        <item x="6"/>
        <item x="204"/>
        <item x="232"/>
        <item x="281"/>
        <item x="210"/>
        <item x="182"/>
        <item x="222"/>
        <item x="167"/>
        <item x="70"/>
        <item x="207"/>
        <item x="198"/>
        <item x="283"/>
        <item x="320"/>
        <item x="311"/>
        <item x="219"/>
        <item x="88"/>
        <item x="178"/>
        <item x="85"/>
        <item x="82"/>
        <item x="287"/>
        <item x="26"/>
        <item x="181"/>
        <item x="205"/>
        <item x="209"/>
        <item x="217"/>
        <item x="253"/>
        <item x="203"/>
        <item x="316"/>
        <item x="236"/>
        <item x="285"/>
        <item x="86"/>
        <item x="208"/>
        <item x="78"/>
        <item x="213"/>
        <item x="225"/>
        <item x="197"/>
        <item x="227"/>
        <item x="199"/>
        <item x="193"/>
        <item x="214"/>
        <item x="202"/>
        <item x="206"/>
        <item x="211"/>
        <item x="189"/>
        <item x="229"/>
        <item x="218"/>
        <item x="183"/>
        <item x="187"/>
        <item x="188"/>
        <item x="200"/>
        <item x="324"/>
        <item x="231"/>
        <item t="default"/>
      </items>
    </pivotField>
    <pivotField showAll="0"/>
    <pivotField showAll="0"/>
    <pivotField showAll="0"/>
    <pivotField showAll="0">
      <items count="221">
        <item x="213"/>
        <item x="217"/>
        <item x="44"/>
        <item x="214"/>
        <item x="215"/>
        <item x="32"/>
        <item x="48"/>
        <item x="211"/>
        <item x="192"/>
        <item x="158"/>
        <item x="163"/>
        <item x="34"/>
        <item x="109"/>
        <item x="108"/>
        <item x="28"/>
        <item x="196"/>
        <item x="107"/>
        <item x="160"/>
        <item x="204"/>
        <item x="206"/>
        <item x="149"/>
        <item x="157"/>
        <item x="31"/>
        <item x="26"/>
        <item x="17"/>
        <item x="159"/>
        <item x="152"/>
        <item x="147"/>
        <item x="43"/>
        <item x="25"/>
        <item x="209"/>
        <item x="207"/>
        <item x="164"/>
        <item x="165"/>
        <item x="156"/>
        <item x="133"/>
        <item x="111"/>
        <item x="35"/>
        <item x="210"/>
        <item x="40"/>
        <item x="191"/>
        <item x="79"/>
        <item x="168"/>
        <item x="161"/>
        <item x="112"/>
        <item x="141"/>
        <item x="46"/>
        <item x="134"/>
        <item x="96"/>
        <item x="100"/>
        <item x="37"/>
        <item x="83"/>
        <item x="169"/>
        <item x="151"/>
        <item x="90"/>
        <item x="47"/>
        <item x="33"/>
        <item x="148"/>
        <item x="36"/>
        <item x="153"/>
        <item x="205"/>
        <item x="73"/>
        <item x="76"/>
        <item x="29"/>
        <item x="75"/>
        <item x="0"/>
        <item x="110"/>
        <item x="170"/>
        <item x="193"/>
        <item x="1"/>
        <item x="113"/>
        <item x="137"/>
        <item x="4"/>
        <item x="98"/>
        <item x="95"/>
        <item x="117"/>
        <item x="103"/>
        <item x="146"/>
        <item x="194"/>
        <item x="106"/>
        <item x="45"/>
        <item x="42"/>
        <item x="119"/>
        <item x="218"/>
        <item x="121"/>
        <item x="77"/>
        <item x="87"/>
        <item x="115"/>
        <item x="197"/>
        <item x="208"/>
        <item x="199"/>
        <item x="145"/>
        <item x="167"/>
        <item x="142"/>
        <item x="166"/>
        <item x="16"/>
        <item x="11"/>
        <item x="150"/>
        <item x="85"/>
        <item x="105"/>
        <item x="127"/>
        <item x="24"/>
        <item x="176"/>
        <item x="53"/>
        <item x="122"/>
        <item x="140"/>
        <item x="56"/>
        <item x="120"/>
        <item x="74"/>
        <item x="64"/>
        <item x="131"/>
        <item x="92"/>
        <item x="51"/>
        <item x="88"/>
        <item x="30"/>
        <item x="86"/>
        <item x="143"/>
        <item x="180"/>
        <item x="72"/>
        <item x="136"/>
        <item x="129"/>
        <item x="178"/>
        <item x="71"/>
        <item x="21"/>
        <item x="179"/>
        <item x="8"/>
        <item x="162"/>
        <item x="93"/>
        <item x="154"/>
        <item x="185"/>
        <item x="54"/>
        <item x="97"/>
        <item x="62"/>
        <item x="6"/>
        <item x="7"/>
        <item x="91"/>
        <item x="14"/>
        <item x="101"/>
        <item x="116"/>
        <item x="58"/>
        <item x="81"/>
        <item x="124"/>
        <item x="15"/>
        <item x="65"/>
        <item x="132"/>
        <item x="63"/>
        <item x="123"/>
        <item x="135"/>
        <item x="189"/>
        <item x="78"/>
        <item x="23"/>
        <item x="219"/>
        <item x="69"/>
        <item x="155"/>
        <item x="187"/>
        <item x="49"/>
        <item x="20"/>
        <item x="10"/>
        <item x="52"/>
        <item x="60"/>
        <item x="126"/>
        <item x="19"/>
        <item x="89"/>
        <item x="68"/>
        <item x="188"/>
        <item x="104"/>
        <item x="57"/>
        <item x="67"/>
        <item x="175"/>
        <item x="41"/>
        <item x="118"/>
        <item x="82"/>
        <item x="61"/>
        <item x="173"/>
        <item x="114"/>
        <item x="186"/>
        <item x="70"/>
        <item x="84"/>
        <item x="66"/>
        <item x="13"/>
        <item x="172"/>
        <item x="27"/>
        <item x="212"/>
        <item x="181"/>
        <item x="102"/>
        <item x="182"/>
        <item x="3"/>
        <item x="5"/>
        <item x="2"/>
        <item x="80"/>
        <item x="195"/>
        <item x="39"/>
        <item x="128"/>
        <item x="139"/>
        <item x="216"/>
        <item x="94"/>
        <item x="130"/>
        <item x="125"/>
        <item x="198"/>
        <item x="99"/>
        <item x="171"/>
        <item x="55"/>
        <item x="177"/>
        <item x="184"/>
        <item x="9"/>
        <item x="183"/>
        <item x="200"/>
        <item x="174"/>
        <item x="38"/>
        <item x="203"/>
        <item x="190"/>
        <item x="59"/>
        <item x="144"/>
        <item x="138"/>
        <item x="12"/>
        <item x="50"/>
        <item x="202"/>
        <item x="22"/>
        <item x="201"/>
        <item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nemployment" fld="14" subtotal="average" baseField="0" baseItem="0"/>
    <dataField name="Average of TotalPop" fld="2" subtotal="average" baseField="0" baseItem="0"/>
  </dataFields>
  <formats count="3">
    <format dxfId="2">
      <pivotArea dataOnly="0" outline="0" fieldPosition="0">
        <references count="1">
          <reference field="4294967294" count="1">
            <x v="0"/>
          </reference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2" firstHeaderRow="0" firstDataRow="1" firstDataCol="1"/>
  <pivotFields count="1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Pop" fld="2" baseField="0" baseItem="0"/>
    <dataField name="Sum of Employed" fld="10" baseField="0" baseItem="0"/>
    <dataField name="Sum of Unemployment" fld="13" baseField="0" baseItem="0"/>
    <dataField name="Sum of FamilyWork" fld="12" baseField="0" baseItem="0"/>
    <dataField name="Sum of SelfEmploye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551" totalsRowShown="0">
  <autoFilter ref="A1:O551" xr:uid="{00000000-0009-0000-0100-000002000000}"/>
  <tableColumns count="15">
    <tableColumn id="1" xr3:uid="{00000000-0010-0000-0000-000001000000}" name="State"/>
    <tableColumn id="2" xr3:uid="{00000000-0010-0000-0000-000002000000}" name="County"/>
    <tableColumn id="3" xr3:uid="{00000000-0010-0000-0000-000003000000}" name="TotalPop"/>
    <tableColumn id="4" xr3:uid="{00000000-0010-0000-0000-000004000000}" name="Men"/>
    <tableColumn id="5" xr3:uid="{00000000-0010-0000-0000-000005000000}" name="Women"/>
    <tableColumn id="6" xr3:uid="{00000000-0010-0000-0000-000006000000}" name="Hispanic"/>
    <tableColumn id="7" xr3:uid="{00000000-0010-0000-0000-000007000000}" name="White"/>
    <tableColumn id="8" xr3:uid="{00000000-0010-0000-0000-000008000000}" name="Black"/>
    <tableColumn id="9" xr3:uid="{00000000-0010-0000-0000-000009000000}" name="Native"/>
    <tableColumn id="10" xr3:uid="{00000000-0010-0000-0000-00000A000000}" name="Income"/>
    <tableColumn id="11" xr3:uid="{00000000-0010-0000-0000-00000B000000}" name="Poverty"/>
    <tableColumn id="12" xr3:uid="{00000000-0010-0000-0000-00000C000000}" name="Employed"/>
    <tableColumn id="13" xr3:uid="{00000000-0010-0000-0000-00000D000000}" name="SelfEmployed"/>
    <tableColumn id="14" xr3:uid="{00000000-0010-0000-0000-00000E000000}" name="FamilyWork"/>
    <tableColumn id="15" xr3:uid="{00000000-0010-0000-0000-00000F000000}" name="Unemploym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1"/>
  <sheetViews>
    <sheetView tabSelected="1" topLeftCell="C1" workbookViewId="0">
      <selection activeCell="R6" sqref="R6"/>
    </sheetView>
  </sheetViews>
  <sheetFormatPr baseColWidth="10" defaultColWidth="8.83203125" defaultRowHeight="15"/>
  <cols>
    <col min="1" max="1" width="16.5" bestFit="1" customWidth="1"/>
    <col min="2" max="2" width="27.33203125" bestFit="1" customWidth="1"/>
    <col min="3" max="3" width="11" customWidth="1"/>
    <col min="4" max="4" width="8" bestFit="1" customWidth="1"/>
    <col min="5" max="5" width="10.33203125" customWidth="1"/>
    <col min="6" max="6" width="10.5" customWidth="1"/>
    <col min="7" max="7" width="8.6640625" customWidth="1"/>
    <col min="8" max="8" width="7.6640625" customWidth="1"/>
    <col min="9" max="9" width="9" customWidth="1"/>
    <col min="10" max="10" width="9.6640625" customWidth="1"/>
    <col min="11" max="11" width="10" customWidth="1"/>
    <col min="12" max="12" width="12" customWidth="1"/>
    <col min="13" max="13" width="15.5" customWidth="1"/>
    <col min="14" max="14" width="13.83203125" customWidth="1"/>
    <col min="15" max="15" width="17.1640625" customWidth="1"/>
    <col min="19" max="19" width="16.5" bestFit="1" customWidth="1"/>
    <col min="20" max="20" width="11.6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>
      <c r="A2" t="s">
        <v>15</v>
      </c>
      <c r="B2" t="s">
        <v>16</v>
      </c>
      <c r="C2">
        <v>55221</v>
      </c>
      <c r="D2">
        <v>26745</v>
      </c>
      <c r="E2">
        <v>28476</v>
      </c>
      <c r="F2">
        <v>2.6</v>
      </c>
      <c r="G2">
        <v>75.8</v>
      </c>
      <c r="H2">
        <v>18.5</v>
      </c>
      <c r="I2">
        <v>0.4</v>
      </c>
      <c r="J2">
        <v>51281</v>
      </c>
      <c r="K2">
        <v>12.9</v>
      </c>
      <c r="L2">
        <v>23986</v>
      </c>
      <c r="M2">
        <v>5.5</v>
      </c>
      <c r="N2">
        <v>0</v>
      </c>
      <c r="O2">
        <v>7.6</v>
      </c>
    </row>
    <row r="3" spans="1:17">
      <c r="A3" t="s">
        <v>15</v>
      </c>
      <c r="B3" t="s">
        <v>17</v>
      </c>
      <c r="C3">
        <v>195121</v>
      </c>
      <c r="D3">
        <v>95314</v>
      </c>
      <c r="E3">
        <v>99807</v>
      </c>
      <c r="F3">
        <v>4.5</v>
      </c>
      <c r="G3">
        <v>83.1</v>
      </c>
      <c r="H3">
        <v>9.5</v>
      </c>
      <c r="I3">
        <v>0.6</v>
      </c>
      <c r="J3">
        <v>50254</v>
      </c>
      <c r="K3">
        <v>13.4</v>
      </c>
      <c r="L3">
        <v>85953</v>
      </c>
      <c r="M3">
        <v>5.8</v>
      </c>
      <c r="N3">
        <v>0.4</v>
      </c>
      <c r="O3">
        <v>7.5</v>
      </c>
      <c r="Q3">
        <f>CORREL(Table2[Poverty],Table2[Employed])</f>
        <v>-3.2280506948284313E-2</v>
      </c>
    </row>
    <row r="4" spans="1:17">
      <c r="A4" t="s">
        <v>15</v>
      </c>
      <c r="B4" t="s">
        <v>18</v>
      </c>
      <c r="C4">
        <v>26932</v>
      </c>
      <c r="D4">
        <v>14497</v>
      </c>
      <c r="E4">
        <v>12435</v>
      </c>
      <c r="F4">
        <v>4.5999999999999996</v>
      </c>
      <c r="G4">
        <v>46.2</v>
      </c>
      <c r="H4">
        <v>46.7</v>
      </c>
      <c r="I4">
        <v>0.2</v>
      </c>
      <c r="J4">
        <v>32964</v>
      </c>
      <c r="K4">
        <v>26.7</v>
      </c>
      <c r="L4">
        <v>8597</v>
      </c>
      <c r="M4">
        <v>7.3</v>
      </c>
      <c r="N4">
        <v>0.1</v>
      </c>
      <c r="O4">
        <v>17.600000000000001</v>
      </c>
      <c r="Q4">
        <f>CORREL(Table2[Poverty],Table2[SelfEmployed])</f>
        <v>-0.11868791547119667</v>
      </c>
    </row>
    <row r="5" spans="1:17">
      <c r="A5" t="s">
        <v>15</v>
      </c>
      <c r="B5" t="s">
        <v>26</v>
      </c>
      <c r="C5">
        <v>20018</v>
      </c>
      <c r="D5">
        <v>9166</v>
      </c>
      <c r="E5">
        <v>10852</v>
      </c>
      <c r="F5">
        <v>1.6</v>
      </c>
      <c r="G5">
        <v>16.100000000000001</v>
      </c>
      <c r="H5">
        <v>80.900000000000006</v>
      </c>
      <c r="I5">
        <v>0.3</v>
      </c>
      <c r="J5">
        <v>30738</v>
      </c>
      <c r="K5">
        <v>25.9</v>
      </c>
      <c r="L5">
        <v>7585</v>
      </c>
      <c r="M5">
        <v>3.8</v>
      </c>
      <c r="N5">
        <v>0.2</v>
      </c>
      <c r="O5">
        <v>16.899999999999999</v>
      </c>
      <c r="Q5">
        <f>CORREL(Table2[Poverty],Table2[FamilyWork])</f>
        <v>-2.0478709576675302E-2</v>
      </c>
    </row>
    <row r="6" spans="1:17">
      <c r="A6" t="s">
        <v>15</v>
      </c>
      <c r="B6" t="s">
        <v>27</v>
      </c>
      <c r="C6">
        <v>346438</v>
      </c>
      <c r="D6">
        <v>169422</v>
      </c>
      <c r="E6">
        <v>177016</v>
      </c>
      <c r="F6">
        <v>4.7</v>
      </c>
      <c r="G6">
        <v>65.599999999999994</v>
      </c>
      <c r="H6">
        <v>23.9</v>
      </c>
      <c r="I6">
        <v>0.6</v>
      </c>
      <c r="J6">
        <v>57993</v>
      </c>
      <c r="K6">
        <v>13.7</v>
      </c>
      <c r="L6">
        <v>163753</v>
      </c>
      <c r="M6">
        <v>4.7</v>
      </c>
      <c r="N6">
        <v>0.2</v>
      </c>
      <c r="O6">
        <v>8.5</v>
      </c>
      <c r="Q6">
        <f>CORREL(Table2[Poverty],Table2[Unemployment])</f>
        <v>0.59506871493508839</v>
      </c>
    </row>
    <row r="7" spans="1:17">
      <c r="A7" t="s">
        <v>15</v>
      </c>
      <c r="B7" t="s">
        <v>28</v>
      </c>
      <c r="C7">
        <v>20306</v>
      </c>
      <c r="D7">
        <v>9452</v>
      </c>
      <c r="E7">
        <v>10854</v>
      </c>
      <c r="F7">
        <v>2.2999999999999998</v>
      </c>
      <c r="G7">
        <v>45.8</v>
      </c>
      <c r="H7">
        <v>51.3</v>
      </c>
      <c r="I7">
        <v>0.1</v>
      </c>
      <c r="J7">
        <v>32042</v>
      </c>
      <c r="K7">
        <v>26.1</v>
      </c>
      <c r="L7">
        <v>6860</v>
      </c>
      <c r="M7">
        <v>7.9</v>
      </c>
      <c r="N7">
        <v>0.7</v>
      </c>
      <c r="O7">
        <v>11.4</v>
      </c>
    </row>
    <row r="8" spans="1:17">
      <c r="A8" t="s">
        <v>15</v>
      </c>
      <c r="B8" t="s">
        <v>29</v>
      </c>
      <c r="C8">
        <v>30387</v>
      </c>
      <c r="D8">
        <v>15004</v>
      </c>
      <c r="E8">
        <v>15383</v>
      </c>
      <c r="F8">
        <v>2.4</v>
      </c>
      <c r="G8">
        <v>91.8</v>
      </c>
      <c r="H8">
        <v>3.7</v>
      </c>
      <c r="I8">
        <v>0.2</v>
      </c>
      <c r="J8">
        <v>32299</v>
      </c>
      <c r="K8">
        <v>20.100000000000001</v>
      </c>
      <c r="L8">
        <v>11560</v>
      </c>
      <c r="M8">
        <v>8</v>
      </c>
      <c r="N8">
        <v>0.5</v>
      </c>
      <c r="O8">
        <v>9.9</v>
      </c>
    </row>
    <row r="9" spans="1:17">
      <c r="A9" t="s">
        <v>15</v>
      </c>
      <c r="B9" t="s">
        <v>30</v>
      </c>
      <c r="C9">
        <v>94318</v>
      </c>
      <c r="D9">
        <v>46409</v>
      </c>
      <c r="E9">
        <v>47909</v>
      </c>
      <c r="F9">
        <v>12.7</v>
      </c>
      <c r="G9">
        <v>82.7</v>
      </c>
      <c r="H9">
        <v>1.9</v>
      </c>
      <c r="I9">
        <v>0.4</v>
      </c>
      <c r="J9">
        <v>38983</v>
      </c>
      <c r="K9">
        <v>20.2</v>
      </c>
      <c r="L9">
        <v>38140</v>
      </c>
      <c r="M9">
        <v>7.1</v>
      </c>
      <c r="N9">
        <v>0.1</v>
      </c>
      <c r="O9">
        <v>8.4</v>
      </c>
    </row>
    <row r="10" spans="1:17">
      <c r="A10" t="s">
        <v>15</v>
      </c>
      <c r="B10" t="s">
        <v>31</v>
      </c>
      <c r="C10">
        <v>414251</v>
      </c>
      <c r="D10">
        <v>198216</v>
      </c>
      <c r="E10">
        <v>216035</v>
      </c>
      <c r="F10">
        <v>2.6</v>
      </c>
      <c r="G10">
        <v>58.1</v>
      </c>
      <c r="H10">
        <v>35</v>
      </c>
      <c r="I10">
        <v>0.6</v>
      </c>
      <c r="J10">
        <v>43809</v>
      </c>
      <c r="K10">
        <v>19.3</v>
      </c>
      <c r="L10">
        <v>170900</v>
      </c>
      <c r="M10">
        <v>4.5999999999999996</v>
      </c>
      <c r="N10">
        <v>0.1</v>
      </c>
      <c r="O10">
        <v>9.8000000000000007</v>
      </c>
    </row>
    <row r="11" spans="1:17">
      <c r="A11" t="s">
        <v>15</v>
      </c>
      <c r="B11" t="s">
        <v>32</v>
      </c>
      <c r="C11">
        <v>22217</v>
      </c>
      <c r="D11">
        <v>10639</v>
      </c>
      <c r="E11">
        <v>11578</v>
      </c>
      <c r="F11">
        <v>1.1000000000000001</v>
      </c>
      <c r="G11">
        <v>54.8</v>
      </c>
      <c r="H11">
        <v>41.8</v>
      </c>
      <c r="I11">
        <v>1.3</v>
      </c>
      <c r="J11">
        <v>27257</v>
      </c>
      <c r="K11">
        <v>31.4</v>
      </c>
      <c r="L11">
        <v>6551</v>
      </c>
      <c r="M11">
        <v>4.0999999999999996</v>
      </c>
      <c r="N11">
        <v>0.2</v>
      </c>
      <c r="O11">
        <v>20.7</v>
      </c>
    </row>
    <row r="12" spans="1:17">
      <c r="A12" t="s">
        <v>15</v>
      </c>
      <c r="B12" t="s">
        <v>33</v>
      </c>
      <c r="C12">
        <v>228138</v>
      </c>
      <c r="D12">
        <v>108296</v>
      </c>
      <c r="E12">
        <v>119842</v>
      </c>
      <c r="F12">
        <v>3.4</v>
      </c>
      <c r="G12">
        <v>36.9</v>
      </c>
      <c r="H12">
        <v>55.8</v>
      </c>
      <c r="I12">
        <v>0.2</v>
      </c>
      <c r="J12">
        <v>44369</v>
      </c>
      <c r="K12">
        <v>22.6</v>
      </c>
      <c r="L12">
        <v>99158</v>
      </c>
      <c r="M12">
        <v>4.5999999999999996</v>
      </c>
      <c r="N12">
        <v>0.1</v>
      </c>
      <c r="O12">
        <v>8.8000000000000007</v>
      </c>
    </row>
    <row r="13" spans="1:17">
      <c r="A13" t="s">
        <v>15</v>
      </c>
      <c r="B13" t="s">
        <v>34</v>
      </c>
      <c r="C13">
        <v>119786</v>
      </c>
      <c r="D13">
        <v>58814</v>
      </c>
      <c r="E13">
        <v>60972</v>
      </c>
      <c r="F13">
        <v>7.8</v>
      </c>
      <c r="G13">
        <v>76.8</v>
      </c>
      <c r="H13">
        <v>12.1</v>
      </c>
      <c r="I13">
        <v>0.5</v>
      </c>
      <c r="J13">
        <v>45751</v>
      </c>
      <c r="K13">
        <v>16.100000000000001</v>
      </c>
      <c r="L13">
        <v>51472</v>
      </c>
      <c r="M13">
        <v>5.9</v>
      </c>
      <c r="N13">
        <v>0.1</v>
      </c>
      <c r="O13">
        <v>9.9</v>
      </c>
    </row>
    <row r="14" spans="1:17">
      <c r="A14" t="s">
        <v>15</v>
      </c>
      <c r="B14" t="s">
        <v>35</v>
      </c>
      <c r="C14">
        <v>10038</v>
      </c>
      <c r="D14">
        <v>4651</v>
      </c>
      <c r="E14">
        <v>5387</v>
      </c>
      <c r="F14">
        <v>0.9</v>
      </c>
      <c r="G14">
        <v>30</v>
      </c>
      <c r="H14">
        <v>68</v>
      </c>
      <c r="I14">
        <v>0</v>
      </c>
      <c r="J14">
        <v>24537</v>
      </c>
      <c r="K14">
        <v>36.4</v>
      </c>
      <c r="L14">
        <v>2865</v>
      </c>
      <c r="M14">
        <v>4.7</v>
      </c>
      <c r="N14">
        <v>0</v>
      </c>
      <c r="O14">
        <v>11.2</v>
      </c>
    </row>
    <row r="15" spans="1:17">
      <c r="A15" t="s">
        <v>15</v>
      </c>
      <c r="B15" t="s">
        <v>36</v>
      </c>
      <c r="C15">
        <v>19856</v>
      </c>
      <c r="D15">
        <v>9657</v>
      </c>
      <c r="E15">
        <v>10199</v>
      </c>
      <c r="F15">
        <v>1.6</v>
      </c>
      <c r="G15">
        <v>55.2</v>
      </c>
      <c r="H15">
        <v>42.3</v>
      </c>
      <c r="I15">
        <v>0</v>
      </c>
      <c r="J15">
        <v>30330</v>
      </c>
      <c r="K15">
        <v>25</v>
      </c>
      <c r="L15">
        <v>6712</v>
      </c>
      <c r="M15">
        <v>4.2</v>
      </c>
      <c r="N15">
        <v>0.1</v>
      </c>
      <c r="O15">
        <v>13.8</v>
      </c>
    </row>
    <row r="16" spans="1:17">
      <c r="A16" t="s">
        <v>15</v>
      </c>
      <c r="B16" t="s">
        <v>37</v>
      </c>
      <c r="C16">
        <v>33155</v>
      </c>
      <c r="D16">
        <v>15818</v>
      </c>
      <c r="E16">
        <v>17337</v>
      </c>
      <c r="F16">
        <v>0.9</v>
      </c>
      <c r="G16">
        <v>57.1</v>
      </c>
      <c r="H16">
        <v>38.200000000000003</v>
      </c>
      <c r="I16">
        <v>0.8</v>
      </c>
      <c r="J16">
        <v>32825</v>
      </c>
      <c r="K16">
        <v>26.1</v>
      </c>
      <c r="L16">
        <v>14462</v>
      </c>
      <c r="M16">
        <v>5.5</v>
      </c>
      <c r="N16">
        <v>0.1</v>
      </c>
      <c r="O16">
        <v>10.199999999999999</v>
      </c>
    </row>
    <row r="17" spans="1:15">
      <c r="A17" t="s">
        <v>15</v>
      </c>
      <c r="B17" t="s">
        <v>38</v>
      </c>
      <c r="C17">
        <v>22648</v>
      </c>
      <c r="D17">
        <v>11090</v>
      </c>
      <c r="E17">
        <v>11558</v>
      </c>
      <c r="F17">
        <v>2.9</v>
      </c>
      <c r="G17">
        <v>75.2</v>
      </c>
      <c r="H17">
        <v>19.600000000000001</v>
      </c>
      <c r="I17">
        <v>0.3</v>
      </c>
      <c r="J17">
        <v>36924</v>
      </c>
      <c r="K17">
        <v>20.399999999999999</v>
      </c>
      <c r="L17">
        <v>8630</v>
      </c>
      <c r="M17">
        <v>8.9</v>
      </c>
      <c r="N17">
        <v>0.9</v>
      </c>
      <c r="O17">
        <v>10.3</v>
      </c>
    </row>
    <row r="18" spans="1:15">
      <c r="A18" t="s">
        <v>15</v>
      </c>
      <c r="B18" t="s">
        <v>39</v>
      </c>
      <c r="C18">
        <v>58302</v>
      </c>
      <c r="D18">
        <v>28347</v>
      </c>
      <c r="E18">
        <v>29955</v>
      </c>
      <c r="F18">
        <v>4.8</v>
      </c>
      <c r="G18">
        <v>49.8</v>
      </c>
      <c r="H18">
        <v>41.6</v>
      </c>
      <c r="I18">
        <v>0.3</v>
      </c>
      <c r="J18">
        <v>37049</v>
      </c>
      <c r="K18">
        <v>21</v>
      </c>
      <c r="L18">
        <v>22927</v>
      </c>
      <c r="M18">
        <v>4.2</v>
      </c>
      <c r="N18">
        <v>0.1</v>
      </c>
      <c r="O18">
        <v>11.1</v>
      </c>
    </row>
    <row r="19" spans="1:15">
      <c r="A19" t="s">
        <v>15</v>
      </c>
      <c r="B19" t="s">
        <v>40</v>
      </c>
      <c r="C19">
        <v>85864</v>
      </c>
      <c r="D19">
        <v>43141</v>
      </c>
      <c r="E19">
        <v>42723</v>
      </c>
      <c r="F19">
        <v>2.2000000000000002</v>
      </c>
      <c r="G19">
        <v>86.3</v>
      </c>
      <c r="H19">
        <v>9.4</v>
      </c>
      <c r="I19">
        <v>0.4</v>
      </c>
      <c r="J19">
        <v>51859</v>
      </c>
      <c r="K19">
        <v>16</v>
      </c>
      <c r="L19">
        <v>36977</v>
      </c>
      <c r="M19">
        <v>6</v>
      </c>
      <c r="N19">
        <v>0.1</v>
      </c>
      <c r="O19">
        <v>8.4</v>
      </c>
    </row>
    <row r="20" spans="1:15">
      <c r="A20" t="s">
        <v>15</v>
      </c>
      <c r="B20" t="s">
        <v>41</v>
      </c>
      <c r="C20">
        <v>203530</v>
      </c>
      <c r="D20">
        <v>99134</v>
      </c>
      <c r="E20">
        <v>104396</v>
      </c>
      <c r="F20">
        <v>5.8</v>
      </c>
      <c r="G20">
        <v>78.8</v>
      </c>
      <c r="H20">
        <v>11.7</v>
      </c>
      <c r="I20">
        <v>0.2</v>
      </c>
      <c r="J20">
        <v>70187</v>
      </c>
      <c r="K20">
        <v>8.3000000000000007</v>
      </c>
      <c r="L20">
        <v>101343</v>
      </c>
      <c r="M20">
        <v>4.8</v>
      </c>
      <c r="N20">
        <v>0.1</v>
      </c>
      <c r="O20">
        <v>5.5</v>
      </c>
    </row>
    <row r="21" spans="1:15">
      <c r="A21" t="s">
        <v>15</v>
      </c>
      <c r="B21" t="s">
        <v>42</v>
      </c>
      <c r="C21">
        <v>13341</v>
      </c>
      <c r="D21">
        <v>5905</v>
      </c>
      <c r="E21">
        <v>7436</v>
      </c>
      <c r="F21">
        <v>0.4</v>
      </c>
      <c r="G21">
        <v>24.8</v>
      </c>
      <c r="H21">
        <v>72.400000000000006</v>
      </c>
      <c r="I21">
        <v>0.4</v>
      </c>
      <c r="J21">
        <v>19501</v>
      </c>
      <c r="K21">
        <v>42.7</v>
      </c>
      <c r="L21">
        <v>4416</v>
      </c>
      <c r="M21">
        <v>5.0999999999999996</v>
      </c>
      <c r="N21">
        <v>0</v>
      </c>
      <c r="O21">
        <v>16.8</v>
      </c>
    </row>
    <row r="22" spans="1:15">
      <c r="A22" t="s">
        <v>15</v>
      </c>
      <c r="B22" t="s">
        <v>43</v>
      </c>
      <c r="C22">
        <v>81437</v>
      </c>
      <c r="D22">
        <v>39494</v>
      </c>
      <c r="E22">
        <v>41943</v>
      </c>
      <c r="F22">
        <v>2.2000000000000002</v>
      </c>
      <c r="G22">
        <v>63.7</v>
      </c>
      <c r="H22">
        <v>31.9</v>
      </c>
      <c r="I22">
        <v>0.3</v>
      </c>
      <c r="J22">
        <v>35155</v>
      </c>
      <c r="K22">
        <v>23</v>
      </c>
      <c r="L22">
        <v>30618</v>
      </c>
      <c r="M22">
        <v>5.5</v>
      </c>
      <c r="N22">
        <v>0.2</v>
      </c>
      <c r="O22">
        <v>13.8</v>
      </c>
    </row>
    <row r="23" spans="1:15">
      <c r="A23" t="s">
        <v>15</v>
      </c>
      <c r="B23" t="s">
        <v>44</v>
      </c>
      <c r="C23">
        <v>41153</v>
      </c>
      <c r="D23">
        <v>19593</v>
      </c>
      <c r="E23">
        <v>21560</v>
      </c>
      <c r="F23">
        <v>2.5</v>
      </c>
      <c r="G23">
        <v>69</v>
      </c>
      <c r="H23">
        <v>27.4</v>
      </c>
      <c r="I23">
        <v>0.3</v>
      </c>
      <c r="J23">
        <v>39206</v>
      </c>
      <c r="K23">
        <v>22.5</v>
      </c>
      <c r="L23">
        <v>15837</v>
      </c>
      <c r="M23">
        <v>5.5</v>
      </c>
      <c r="N23">
        <v>0.5</v>
      </c>
      <c r="O23">
        <v>9</v>
      </c>
    </row>
    <row r="24" spans="1:15">
      <c r="A24" t="s">
        <v>15</v>
      </c>
      <c r="B24" t="s">
        <v>45</v>
      </c>
      <c r="C24">
        <v>200458</v>
      </c>
      <c r="D24">
        <v>96781</v>
      </c>
      <c r="E24">
        <v>103677</v>
      </c>
      <c r="F24">
        <v>3.2</v>
      </c>
      <c r="G24">
        <v>63.5</v>
      </c>
      <c r="H24">
        <v>30.6</v>
      </c>
      <c r="I24">
        <v>0.1</v>
      </c>
      <c r="J24">
        <v>46565</v>
      </c>
      <c r="K24">
        <v>19.100000000000001</v>
      </c>
      <c r="L24">
        <v>87695</v>
      </c>
      <c r="M24">
        <v>4</v>
      </c>
      <c r="N24">
        <v>0.1</v>
      </c>
      <c r="O24">
        <v>7.6</v>
      </c>
    </row>
    <row r="25" spans="1:15">
      <c r="A25" t="s">
        <v>15</v>
      </c>
      <c r="B25" t="s">
        <v>46</v>
      </c>
      <c r="C25">
        <v>65923</v>
      </c>
      <c r="D25">
        <v>32013</v>
      </c>
      <c r="E25">
        <v>33910</v>
      </c>
      <c r="F25">
        <v>2.2999999999999998</v>
      </c>
      <c r="G25">
        <v>89.6</v>
      </c>
      <c r="H25">
        <v>5.7</v>
      </c>
      <c r="I25">
        <v>0.1</v>
      </c>
      <c r="J25">
        <v>35843</v>
      </c>
      <c r="K25">
        <v>22.5</v>
      </c>
      <c r="L25">
        <v>24043</v>
      </c>
      <c r="M25">
        <v>6.2</v>
      </c>
      <c r="N25">
        <v>0.2</v>
      </c>
      <c r="O25">
        <v>11.4</v>
      </c>
    </row>
    <row r="26" spans="1:15">
      <c r="A26" t="s">
        <v>15</v>
      </c>
      <c r="B26" t="s">
        <v>47</v>
      </c>
      <c r="C26">
        <v>16997</v>
      </c>
      <c r="D26">
        <v>8490</v>
      </c>
      <c r="E26">
        <v>8507</v>
      </c>
      <c r="F26">
        <v>1.3</v>
      </c>
      <c r="G26">
        <v>65.2</v>
      </c>
      <c r="H26">
        <v>24.9</v>
      </c>
      <c r="I26">
        <v>8.1</v>
      </c>
      <c r="J26">
        <v>42811</v>
      </c>
      <c r="K26">
        <v>19.100000000000001</v>
      </c>
      <c r="L26">
        <v>5656</v>
      </c>
      <c r="M26">
        <v>6</v>
      </c>
      <c r="N26">
        <v>0.4</v>
      </c>
      <c r="O26">
        <v>20</v>
      </c>
    </row>
    <row r="27" spans="1:15">
      <c r="A27" t="s">
        <v>15</v>
      </c>
      <c r="B27" t="s">
        <v>48</v>
      </c>
      <c r="C27">
        <v>11235</v>
      </c>
      <c r="D27">
        <v>5376</v>
      </c>
      <c r="E27">
        <v>5859</v>
      </c>
      <c r="F27">
        <v>0.6</v>
      </c>
      <c r="G27">
        <v>27.4</v>
      </c>
      <c r="H27">
        <v>72</v>
      </c>
      <c r="I27">
        <v>0</v>
      </c>
      <c r="J27">
        <v>23750</v>
      </c>
      <c r="K27">
        <v>37.700000000000003</v>
      </c>
      <c r="L27">
        <v>2838</v>
      </c>
      <c r="M27">
        <v>5.0999999999999996</v>
      </c>
      <c r="N27">
        <v>0</v>
      </c>
      <c r="O27">
        <v>20.8</v>
      </c>
    </row>
    <row r="28" spans="1:15">
      <c r="A28" t="s">
        <v>15</v>
      </c>
      <c r="B28" t="s">
        <v>49</v>
      </c>
      <c r="C28">
        <v>24130</v>
      </c>
      <c r="D28">
        <v>11876</v>
      </c>
      <c r="E28">
        <v>12254</v>
      </c>
      <c r="F28">
        <v>2.8</v>
      </c>
      <c r="G28">
        <v>94.3</v>
      </c>
      <c r="H28">
        <v>0.5</v>
      </c>
      <c r="I28">
        <v>0.3</v>
      </c>
      <c r="J28">
        <v>33194</v>
      </c>
      <c r="K28">
        <v>21.9</v>
      </c>
      <c r="L28">
        <v>8894</v>
      </c>
      <c r="M28">
        <v>9.6</v>
      </c>
      <c r="N28">
        <v>0.1</v>
      </c>
      <c r="O28">
        <v>9.6</v>
      </c>
    </row>
    <row r="29" spans="1:15">
      <c r="A29" t="s">
        <v>50</v>
      </c>
      <c r="B29" t="s">
        <v>51</v>
      </c>
      <c r="C29">
        <v>3304</v>
      </c>
      <c r="D29">
        <v>2198</v>
      </c>
      <c r="E29">
        <v>1106</v>
      </c>
      <c r="F29">
        <v>12</v>
      </c>
      <c r="G29">
        <v>15</v>
      </c>
      <c r="H29">
        <v>9.1999999999999993</v>
      </c>
      <c r="I29">
        <v>29</v>
      </c>
      <c r="J29">
        <v>61518</v>
      </c>
      <c r="K29">
        <v>16.8</v>
      </c>
      <c r="L29">
        <v>2519</v>
      </c>
      <c r="M29">
        <v>5.9</v>
      </c>
      <c r="N29">
        <v>0.2</v>
      </c>
      <c r="O29">
        <v>2.9</v>
      </c>
    </row>
    <row r="30" spans="1:15">
      <c r="A30" t="s">
        <v>50</v>
      </c>
      <c r="B30" t="s">
        <v>52</v>
      </c>
      <c r="C30">
        <v>5684</v>
      </c>
      <c r="D30">
        <v>3393</v>
      </c>
      <c r="E30">
        <v>2291</v>
      </c>
      <c r="F30">
        <v>11</v>
      </c>
      <c r="G30">
        <v>27.8</v>
      </c>
      <c r="H30">
        <v>4.5999999999999996</v>
      </c>
      <c r="I30">
        <v>12.9</v>
      </c>
      <c r="J30">
        <v>84306</v>
      </c>
      <c r="K30">
        <v>9.1</v>
      </c>
      <c r="L30">
        <v>3787</v>
      </c>
      <c r="M30">
        <v>3.2</v>
      </c>
      <c r="N30">
        <v>0</v>
      </c>
      <c r="O30">
        <v>2.1</v>
      </c>
    </row>
    <row r="31" spans="1:15">
      <c r="A31" t="s">
        <v>50</v>
      </c>
      <c r="B31" t="s">
        <v>53</v>
      </c>
      <c r="C31">
        <v>299107</v>
      </c>
      <c r="D31">
        <v>153122</v>
      </c>
      <c r="E31">
        <v>145985</v>
      </c>
      <c r="F31">
        <v>8.6</v>
      </c>
      <c r="G31">
        <v>60.3</v>
      </c>
      <c r="H31">
        <v>5.5</v>
      </c>
      <c r="I31">
        <v>6.3</v>
      </c>
      <c r="J31">
        <v>78326</v>
      </c>
      <c r="K31">
        <v>8.1999999999999993</v>
      </c>
      <c r="L31">
        <v>152355</v>
      </c>
      <c r="M31">
        <v>5.7</v>
      </c>
      <c r="N31">
        <v>0.1</v>
      </c>
      <c r="O31">
        <v>6.7</v>
      </c>
    </row>
    <row r="32" spans="1:15">
      <c r="A32" t="s">
        <v>50</v>
      </c>
      <c r="B32" t="s">
        <v>54</v>
      </c>
      <c r="C32">
        <v>17776</v>
      </c>
      <c r="D32">
        <v>9351</v>
      </c>
      <c r="E32">
        <v>8425</v>
      </c>
      <c r="F32">
        <v>1.8</v>
      </c>
      <c r="G32">
        <v>11.3</v>
      </c>
      <c r="H32">
        <v>0.8</v>
      </c>
      <c r="I32">
        <v>80.599999999999994</v>
      </c>
      <c r="J32">
        <v>51012</v>
      </c>
      <c r="K32">
        <v>25.2</v>
      </c>
      <c r="L32">
        <v>6232</v>
      </c>
      <c r="M32">
        <v>2</v>
      </c>
      <c r="N32">
        <v>0</v>
      </c>
      <c r="O32">
        <v>17.600000000000001</v>
      </c>
    </row>
    <row r="33" spans="1:15">
      <c r="A33" t="s">
        <v>50</v>
      </c>
      <c r="B33" t="s">
        <v>55</v>
      </c>
      <c r="C33">
        <v>970</v>
      </c>
      <c r="D33">
        <v>553</v>
      </c>
      <c r="E33">
        <v>417</v>
      </c>
      <c r="F33">
        <v>7.1</v>
      </c>
      <c r="G33">
        <v>53.4</v>
      </c>
      <c r="H33">
        <v>0.5</v>
      </c>
      <c r="I33">
        <v>29</v>
      </c>
      <c r="J33">
        <v>79750</v>
      </c>
      <c r="K33">
        <v>7.2</v>
      </c>
      <c r="L33">
        <v>541</v>
      </c>
      <c r="M33">
        <v>11.1</v>
      </c>
      <c r="N33">
        <v>0</v>
      </c>
      <c r="O33">
        <v>5.4</v>
      </c>
    </row>
    <row r="34" spans="1:15">
      <c r="A34" t="s">
        <v>50</v>
      </c>
      <c r="B34" t="s">
        <v>56</v>
      </c>
      <c r="C34">
        <v>2060</v>
      </c>
      <c r="D34">
        <v>1126</v>
      </c>
      <c r="E34">
        <v>934</v>
      </c>
      <c r="F34">
        <v>2.6</v>
      </c>
      <c r="G34">
        <v>84.7</v>
      </c>
      <c r="H34">
        <v>0.6</v>
      </c>
      <c r="I34">
        <v>3.5</v>
      </c>
      <c r="J34">
        <v>81544</v>
      </c>
      <c r="K34">
        <v>12.7</v>
      </c>
      <c r="L34">
        <v>1210</v>
      </c>
      <c r="M34">
        <v>7.9</v>
      </c>
      <c r="N34">
        <v>1.2</v>
      </c>
      <c r="O34">
        <v>2.2999999999999998</v>
      </c>
    </row>
    <row r="35" spans="1:15">
      <c r="A35" t="s">
        <v>50</v>
      </c>
      <c r="B35" t="s">
        <v>57</v>
      </c>
      <c r="C35">
        <v>4979</v>
      </c>
      <c r="D35">
        <v>2589</v>
      </c>
      <c r="E35">
        <v>2390</v>
      </c>
      <c r="F35">
        <v>2.9</v>
      </c>
      <c r="G35">
        <v>17.7</v>
      </c>
      <c r="H35">
        <v>0.3</v>
      </c>
      <c r="I35">
        <v>71.7</v>
      </c>
      <c r="J35">
        <v>54173</v>
      </c>
      <c r="K35">
        <v>18.100000000000001</v>
      </c>
      <c r="L35">
        <v>1854</v>
      </c>
      <c r="M35">
        <v>3.7</v>
      </c>
      <c r="N35">
        <v>0</v>
      </c>
      <c r="O35">
        <v>12.5</v>
      </c>
    </row>
    <row r="36" spans="1:15">
      <c r="A36" t="s">
        <v>50</v>
      </c>
      <c r="B36" t="s">
        <v>58</v>
      </c>
      <c r="C36">
        <v>99705</v>
      </c>
      <c r="D36">
        <v>53477</v>
      </c>
      <c r="E36">
        <v>46228</v>
      </c>
      <c r="F36">
        <v>7.4</v>
      </c>
      <c r="G36">
        <v>71.900000000000006</v>
      </c>
      <c r="H36">
        <v>4.0999999999999996</v>
      </c>
      <c r="I36">
        <v>5.7</v>
      </c>
      <c r="J36">
        <v>71068</v>
      </c>
      <c r="K36">
        <v>8.1</v>
      </c>
      <c r="L36">
        <v>46661</v>
      </c>
      <c r="M36">
        <v>4.0999999999999996</v>
      </c>
      <c r="N36">
        <v>0.2</v>
      </c>
      <c r="O36">
        <v>7.9</v>
      </c>
    </row>
    <row r="37" spans="1:15">
      <c r="A37" t="s">
        <v>50</v>
      </c>
      <c r="B37" t="s">
        <v>59</v>
      </c>
      <c r="C37">
        <v>2560</v>
      </c>
      <c r="D37">
        <v>1387</v>
      </c>
      <c r="E37">
        <v>1173</v>
      </c>
      <c r="F37">
        <v>1.5</v>
      </c>
      <c r="G37">
        <v>79.599999999999994</v>
      </c>
      <c r="H37">
        <v>0</v>
      </c>
      <c r="I37">
        <v>6.4</v>
      </c>
      <c r="J37">
        <v>58750</v>
      </c>
      <c r="K37">
        <v>5.3</v>
      </c>
      <c r="L37">
        <v>1470</v>
      </c>
      <c r="M37">
        <v>10.3</v>
      </c>
      <c r="N37">
        <v>1</v>
      </c>
      <c r="O37">
        <v>3</v>
      </c>
    </row>
    <row r="38" spans="1:15">
      <c r="A38" t="s">
        <v>50</v>
      </c>
      <c r="B38" t="s">
        <v>60</v>
      </c>
      <c r="C38">
        <v>2128</v>
      </c>
      <c r="D38">
        <v>1129</v>
      </c>
      <c r="E38">
        <v>999</v>
      </c>
      <c r="F38">
        <v>2.2000000000000002</v>
      </c>
      <c r="G38">
        <v>49.3</v>
      </c>
      <c r="H38">
        <v>2.2000000000000002</v>
      </c>
      <c r="I38">
        <v>32.4</v>
      </c>
      <c r="J38">
        <v>52419</v>
      </c>
      <c r="K38">
        <v>11.9</v>
      </c>
      <c r="L38">
        <v>1086</v>
      </c>
      <c r="M38">
        <v>15.6</v>
      </c>
      <c r="N38">
        <v>0</v>
      </c>
      <c r="O38">
        <v>13.1</v>
      </c>
    </row>
    <row r="39" spans="1:15">
      <c r="A39" t="s">
        <v>50</v>
      </c>
      <c r="B39" t="s">
        <v>61</v>
      </c>
      <c r="C39">
        <v>32531</v>
      </c>
      <c r="D39">
        <v>16645</v>
      </c>
      <c r="E39">
        <v>15886</v>
      </c>
      <c r="F39">
        <v>6.1</v>
      </c>
      <c r="G39">
        <v>66</v>
      </c>
      <c r="H39">
        <v>1.2</v>
      </c>
      <c r="I39">
        <v>11.8</v>
      </c>
      <c r="J39">
        <v>85746</v>
      </c>
      <c r="K39">
        <v>6.6</v>
      </c>
      <c r="L39">
        <v>17836</v>
      </c>
      <c r="M39">
        <v>7.7</v>
      </c>
      <c r="N39">
        <v>0.1</v>
      </c>
      <c r="O39">
        <v>5.2</v>
      </c>
    </row>
    <row r="40" spans="1:15">
      <c r="A40" t="s">
        <v>50</v>
      </c>
      <c r="B40" t="s">
        <v>62</v>
      </c>
      <c r="C40">
        <v>57221</v>
      </c>
      <c r="D40">
        <v>29974</v>
      </c>
      <c r="E40">
        <v>27247</v>
      </c>
      <c r="F40">
        <v>3.7</v>
      </c>
      <c r="G40">
        <v>81.7</v>
      </c>
      <c r="H40">
        <v>0.6</v>
      </c>
      <c r="I40">
        <v>7.3</v>
      </c>
      <c r="J40">
        <v>63684</v>
      </c>
      <c r="K40">
        <v>10</v>
      </c>
      <c r="L40">
        <v>25637</v>
      </c>
      <c r="M40">
        <v>9.8000000000000007</v>
      </c>
      <c r="N40">
        <v>0.5</v>
      </c>
      <c r="O40">
        <v>9.4</v>
      </c>
    </row>
    <row r="41" spans="1:15">
      <c r="A41" t="s">
        <v>50</v>
      </c>
      <c r="B41" t="s">
        <v>63</v>
      </c>
      <c r="C41">
        <v>13699</v>
      </c>
      <c r="D41">
        <v>7038</v>
      </c>
      <c r="E41">
        <v>6661</v>
      </c>
      <c r="F41">
        <v>4.8</v>
      </c>
      <c r="G41">
        <v>65</v>
      </c>
      <c r="H41">
        <v>0.4</v>
      </c>
      <c r="I41">
        <v>13.6</v>
      </c>
      <c r="J41">
        <v>64222</v>
      </c>
      <c r="K41">
        <v>12.1</v>
      </c>
      <c r="L41">
        <v>6655</v>
      </c>
      <c r="M41">
        <v>7.3</v>
      </c>
      <c r="N41">
        <v>0.6</v>
      </c>
      <c r="O41">
        <v>7.9</v>
      </c>
    </row>
    <row r="42" spans="1:15">
      <c r="A42" t="s">
        <v>50</v>
      </c>
      <c r="B42" t="s">
        <v>64</v>
      </c>
      <c r="C42">
        <v>13973</v>
      </c>
      <c r="D42">
        <v>7468</v>
      </c>
      <c r="E42">
        <v>6505</v>
      </c>
      <c r="F42">
        <v>8.5</v>
      </c>
      <c r="G42">
        <v>51.4</v>
      </c>
      <c r="H42">
        <v>0.4</v>
      </c>
      <c r="I42">
        <v>13.3</v>
      </c>
      <c r="J42">
        <v>70887</v>
      </c>
      <c r="K42">
        <v>11.3</v>
      </c>
      <c r="L42">
        <v>7032</v>
      </c>
      <c r="M42">
        <v>9.4</v>
      </c>
      <c r="N42">
        <v>0.3</v>
      </c>
      <c r="O42">
        <v>6.3</v>
      </c>
    </row>
    <row r="43" spans="1:15">
      <c r="A43" t="s">
        <v>50</v>
      </c>
      <c r="B43" t="s">
        <v>65</v>
      </c>
      <c r="C43">
        <v>7914</v>
      </c>
      <c r="D43">
        <v>4200</v>
      </c>
      <c r="E43">
        <v>3714</v>
      </c>
      <c r="F43">
        <v>1</v>
      </c>
      <c r="G43">
        <v>4.5</v>
      </c>
      <c r="H43">
        <v>0.4</v>
      </c>
      <c r="I43">
        <v>87.4</v>
      </c>
      <c r="J43">
        <v>38229</v>
      </c>
      <c r="K43">
        <v>33.299999999999997</v>
      </c>
      <c r="L43">
        <v>2067</v>
      </c>
      <c r="M43">
        <v>0.5</v>
      </c>
      <c r="N43">
        <v>0.3</v>
      </c>
      <c r="O43">
        <v>28.6</v>
      </c>
    </row>
    <row r="44" spans="1:15">
      <c r="A44" t="s">
        <v>50</v>
      </c>
      <c r="B44" t="s">
        <v>66</v>
      </c>
      <c r="C44">
        <v>1474</v>
      </c>
      <c r="D44">
        <v>731</v>
      </c>
      <c r="E44">
        <v>743</v>
      </c>
      <c r="F44">
        <v>2.2000000000000002</v>
      </c>
      <c r="G44">
        <v>21</v>
      </c>
      <c r="H44">
        <v>0.5</v>
      </c>
      <c r="I44">
        <v>67.599999999999994</v>
      </c>
      <c r="J44">
        <v>50781</v>
      </c>
      <c r="K44">
        <v>16.8</v>
      </c>
      <c r="L44">
        <v>657</v>
      </c>
      <c r="M44">
        <v>6.1</v>
      </c>
      <c r="N44">
        <v>0.2</v>
      </c>
      <c r="O44">
        <v>9.8000000000000007</v>
      </c>
    </row>
    <row r="45" spans="1:15">
      <c r="A45" t="s">
        <v>50</v>
      </c>
      <c r="B45" t="s">
        <v>67</v>
      </c>
      <c r="C45">
        <v>96178</v>
      </c>
      <c r="D45">
        <v>50205</v>
      </c>
      <c r="E45">
        <v>45973</v>
      </c>
      <c r="F45">
        <v>4.5</v>
      </c>
      <c r="G45">
        <v>80.8</v>
      </c>
      <c r="H45">
        <v>1</v>
      </c>
      <c r="I45">
        <v>5.0999999999999996</v>
      </c>
      <c r="J45">
        <v>72983</v>
      </c>
      <c r="K45">
        <v>10</v>
      </c>
      <c r="L45">
        <v>40854</v>
      </c>
      <c r="M45">
        <v>7.8</v>
      </c>
      <c r="N45">
        <v>0.2</v>
      </c>
      <c r="O45">
        <v>9.8000000000000007</v>
      </c>
    </row>
    <row r="46" spans="1:15">
      <c r="A46" t="s">
        <v>50</v>
      </c>
      <c r="B46" t="s">
        <v>68</v>
      </c>
      <c r="C46">
        <v>9854</v>
      </c>
      <c r="D46">
        <v>5272</v>
      </c>
      <c r="E46">
        <v>4582</v>
      </c>
      <c r="F46">
        <v>2</v>
      </c>
      <c r="G46">
        <v>16.5</v>
      </c>
      <c r="H46">
        <v>0.7</v>
      </c>
      <c r="I46">
        <v>69.8</v>
      </c>
      <c r="J46">
        <v>48868</v>
      </c>
      <c r="K46">
        <v>27</v>
      </c>
      <c r="L46">
        <v>3654</v>
      </c>
      <c r="M46">
        <v>5.2</v>
      </c>
      <c r="N46">
        <v>0.2</v>
      </c>
      <c r="O46">
        <v>16.5</v>
      </c>
    </row>
    <row r="47" spans="1:15">
      <c r="A47" t="s">
        <v>50</v>
      </c>
      <c r="B47" t="s">
        <v>69</v>
      </c>
      <c r="C47">
        <v>9667</v>
      </c>
      <c r="D47">
        <v>6172</v>
      </c>
      <c r="E47">
        <v>3495</v>
      </c>
      <c r="F47">
        <v>3.6</v>
      </c>
      <c r="G47">
        <v>32.200000000000003</v>
      </c>
      <c r="H47">
        <v>0.5</v>
      </c>
      <c r="I47">
        <v>47.4</v>
      </c>
      <c r="J47">
        <v>72576</v>
      </c>
      <c r="K47">
        <v>10.199999999999999</v>
      </c>
      <c r="L47">
        <v>5499</v>
      </c>
      <c r="M47">
        <v>0.9</v>
      </c>
      <c r="N47">
        <v>0</v>
      </c>
      <c r="O47">
        <v>9.3000000000000007</v>
      </c>
    </row>
    <row r="48" spans="1:15">
      <c r="A48" t="s">
        <v>50</v>
      </c>
      <c r="B48" t="s">
        <v>70</v>
      </c>
      <c r="C48">
        <v>7732</v>
      </c>
      <c r="D48">
        <v>4165</v>
      </c>
      <c r="E48">
        <v>3567</v>
      </c>
      <c r="F48">
        <v>1.8</v>
      </c>
      <c r="G48">
        <v>11.8</v>
      </c>
      <c r="H48">
        <v>0.3</v>
      </c>
      <c r="I48">
        <v>81.5</v>
      </c>
      <c r="J48">
        <v>63648</v>
      </c>
      <c r="K48">
        <v>23.8</v>
      </c>
      <c r="L48">
        <v>2593</v>
      </c>
      <c r="M48">
        <v>2.1</v>
      </c>
      <c r="N48">
        <v>0.2</v>
      </c>
      <c r="O48">
        <v>21.9</v>
      </c>
    </row>
    <row r="49" spans="1:15">
      <c r="A49" t="s">
        <v>50</v>
      </c>
      <c r="B49" t="s">
        <v>71</v>
      </c>
      <c r="C49">
        <v>3221</v>
      </c>
      <c r="D49">
        <v>1708</v>
      </c>
      <c r="E49">
        <v>1513</v>
      </c>
      <c r="F49">
        <v>9.4</v>
      </c>
      <c r="G49">
        <v>68.599999999999994</v>
      </c>
      <c r="H49">
        <v>3</v>
      </c>
      <c r="I49">
        <v>5.9</v>
      </c>
      <c r="J49">
        <v>67935</v>
      </c>
      <c r="K49">
        <v>10.199999999999999</v>
      </c>
      <c r="L49">
        <v>1665</v>
      </c>
      <c r="M49">
        <v>11.5</v>
      </c>
      <c r="N49">
        <v>0.5</v>
      </c>
      <c r="O49">
        <v>8.4</v>
      </c>
    </row>
    <row r="50" spans="1:15">
      <c r="A50" t="s">
        <v>50</v>
      </c>
      <c r="B50" t="s">
        <v>72</v>
      </c>
      <c r="C50">
        <v>6376</v>
      </c>
      <c r="D50">
        <v>3468</v>
      </c>
      <c r="E50">
        <v>2908</v>
      </c>
      <c r="F50">
        <v>3.2</v>
      </c>
      <c r="G50">
        <v>46</v>
      </c>
      <c r="H50">
        <v>0.2</v>
      </c>
      <c r="I50">
        <v>40.299999999999997</v>
      </c>
      <c r="J50">
        <v>48523</v>
      </c>
      <c r="K50">
        <v>14.6</v>
      </c>
      <c r="L50">
        <v>2819</v>
      </c>
      <c r="M50">
        <v>11.8</v>
      </c>
      <c r="N50">
        <v>0.1</v>
      </c>
      <c r="O50">
        <v>13.9</v>
      </c>
    </row>
    <row r="51" spans="1:15">
      <c r="A51" t="s">
        <v>50</v>
      </c>
      <c r="B51" t="s">
        <v>73</v>
      </c>
      <c r="C51">
        <v>8943</v>
      </c>
      <c r="D51">
        <v>4584</v>
      </c>
      <c r="E51">
        <v>4359</v>
      </c>
      <c r="F51">
        <v>6</v>
      </c>
      <c r="G51">
        <v>62.7</v>
      </c>
      <c r="H51">
        <v>1.1000000000000001</v>
      </c>
      <c r="I51">
        <v>13.6</v>
      </c>
      <c r="J51">
        <v>70376</v>
      </c>
      <c r="K51">
        <v>9</v>
      </c>
      <c r="L51">
        <v>4756</v>
      </c>
      <c r="M51">
        <v>11.7</v>
      </c>
      <c r="N51">
        <v>0</v>
      </c>
      <c r="O51">
        <v>3.8</v>
      </c>
    </row>
    <row r="52" spans="1:15">
      <c r="A52" t="s">
        <v>50</v>
      </c>
      <c r="B52" t="s">
        <v>74</v>
      </c>
      <c r="C52">
        <v>999</v>
      </c>
      <c r="D52">
        <v>527</v>
      </c>
      <c r="E52">
        <v>472</v>
      </c>
      <c r="F52">
        <v>4.5</v>
      </c>
      <c r="G52">
        <v>75.3</v>
      </c>
      <c r="H52">
        <v>0</v>
      </c>
      <c r="I52">
        <v>5</v>
      </c>
      <c r="J52">
        <v>69318</v>
      </c>
      <c r="K52">
        <v>4.4000000000000004</v>
      </c>
      <c r="L52">
        <v>676</v>
      </c>
      <c r="M52">
        <v>7.5</v>
      </c>
      <c r="N52">
        <v>1.8</v>
      </c>
      <c r="O52">
        <v>7.8</v>
      </c>
    </row>
    <row r="53" spans="1:15">
      <c r="A53" t="s">
        <v>50</v>
      </c>
      <c r="B53" t="s">
        <v>75</v>
      </c>
      <c r="C53">
        <v>7029</v>
      </c>
      <c r="D53">
        <v>3909</v>
      </c>
      <c r="E53">
        <v>3120</v>
      </c>
      <c r="F53">
        <v>4.8</v>
      </c>
      <c r="G53">
        <v>76.7</v>
      </c>
      <c r="H53">
        <v>1.1000000000000001</v>
      </c>
      <c r="I53">
        <v>10.5</v>
      </c>
      <c r="J53">
        <v>62670</v>
      </c>
      <c r="K53">
        <v>14.5</v>
      </c>
      <c r="L53">
        <v>3038</v>
      </c>
      <c r="M53">
        <v>7.8</v>
      </c>
      <c r="N53">
        <v>0.4</v>
      </c>
      <c r="O53">
        <v>9.4</v>
      </c>
    </row>
    <row r="54" spans="1:15">
      <c r="A54" t="s">
        <v>50</v>
      </c>
      <c r="B54" t="s">
        <v>76</v>
      </c>
      <c r="C54">
        <v>9617</v>
      </c>
      <c r="D54">
        <v>5137</v>
      </c>
      <c r="E54">
        <v>4480</v>
      </c>
      <c r="F54">
        <v>4.4000000000000004</v>
      </c>
      <c r="G54">
        <v>70.099999999999994</v>
      </c>
      <c r="H54">
        <v>0</v>
      </c>
      <c r="I54">
        <v>14.8</v>
      </c>
      <c r="J54">
        <v>78810</v>
      </c>
      <c r="K54">
        <v>10.9</v>
      </c>
      <c r="L54">
        <v>4415</v>
      </c>
      <c r="M54">
        <v>10.1</v>
      </c>
      <c r="N54">
        <v>0.4</v>
      </c>
      <c r="O54">
        <v>10.7</v>
      </c>
    </row>
    <row r="55" spans="1:15">
      <c r="A55" t="s">
        <v>50</v>
      </c>
      <c r="B55" t="s">
        <v>77</v>
      </c>
      <c r="C55">
        <v>2387</v>
      </c>
      <c r="D55">
        <v>1227</v>
      </c>
      <c r="E55">
        <v>1160</v>
      </c>
      <c r="F55">
        <v>1.4</v>
      </c>
      <c r="G55">
        <v>68.5</v>
      </c>
      <c r="H55">
        <v>0.2</v>
      </c>
      <c r="I55">
        <v>17.3</v>
      </c>
      <c r="J55">
        <v>48603</v>
      </c>
      <c r="K55">
        <v>11.8</v>
      </c>
      <c r="L55">
        <v>1088</v>
      </c>
      <c r="M55">
        <v>13.4</v>
      </c>
      <c r="N55">
        <v>0</v>
      </c>
      <c r="O55">
        <v>7.5</v>
      </c>
    </row>
    <row r="56" spans="1:15">
      <c r="A56" t="s">
        <v>50</v>
      </c>
      <c r="B56" t="s">
        <v>78</v>
      </c>
      <c r="C56">
        <v>643</v>
      </c>
      <c r="D56">
        <v>367</v>
      </c>
      <c r="E56">
        <v>276</v>
      </c>
      <c r="F56">
        <v>2.6</v>
      </c>
      <c r="G56">
        <v>39.299999999999997</v>
      </c>
      <c r="H56">
        <v>1.4</v>
      </c>
      <c r="I56">
        <v>32.200000000000003</v>
      </c>
      <c r="J56">
        <v>72500</v>
      </c>
      <c r="K56">
        <v>5.4</v>
      </c>
      <c r="L56">
        <v>375</v>
      </c>
      <c r="M56">
        <v>10.1</v>
      </c>
      <c r="N56">
        <v>0</v>
      </c>
      <c r="O56">
        <v>7.9</v>
      </c>
    </row>
    <row r="57" spans="1:15">
      <c r="A57" t="s">
        <v>50</v>
      </c>
      <c r="B57" t="s">
        <v>79</v>
      </c>
      <c r="C57">
        <v>5644</v>
      </c>
      <c r="D57">
        <v>3038</v>
      </c>
      <c r="E57">
        <v>2606</v>
      </c>
      <c r="F57">
        <v>1.9</v>
      </c>
      <c r="G57">
        <v>21.8</v>
      </c>
      <c r="H57">
        <v>0.3</v>
      </c>
      <c r="I57">
        <v>69.900000000000006</v>
      </c>
      <c r="J57">
        <v>38491</v>
      </c>
      <c r="K57">
        <v>22.4</v>
      </c>
      <c r="L57">
        <v>2077</v>
      </c>
      <c r="M57">
        <v>5.0999999999999996</v>
      </c>
      <c r="N57">
        <v>0</v>
      </c>
      <c r="O57">
        <v>18.2</v>
      </c>
    </row>
    <row r="58" spans="1:15">
      <c r="A58" t="s">
        <v>80</v>
      </c>
      <c r="B58" t="s">
        <v>81</v>
      </c>
      <c r="C58">
        <v>72124</v>
      </c>
      <c r="D58">
        <v>35663</v>
      </c>
      <c r="E58">
        <v>36461</v>
      </c>
      <c r="F58">
        <v>6.3</v>
      </c>
      <c r="G58">
        <v>19.3</v>
      </c>
      <c r="H58">
        <v>0.6</v>
      </c>
      <c r="I58">
        <v>71.7</v>
      </c>
      <c r="J58">
        <v>31757</v>
      </c>
      <c r="K58">
        <v>36.6</v>
      </c>
      <c r="L58">
        <v>18334</v>
      </c>
      <c r="M58">
        <v>4.7</v>
      </c>
      <c r="N58">
        <v>0.1</v>
      </c>
      <c r="O58">
        <v>18.2</v>
      </c>
    </row>
    <row r="59" spans="1:15">
      <c r="A59" t="s">
        <v>80</v>
      </c>
      <c r="B59" t="s">
        <v>82</v>
      </c>
      <c r="C59">
        <v>129647</v>
      </c>
      <c r="D59">
        <v>66100</v>
      </c>
      <c r="E59">
        <v>63547</v>
      </c>
      <c r="F59">
        <v>33.9</v>
      </c>
      <c r="G59">
        <v>56.7</v>
      </c>
      <c r="H59">
        <v>3.6</v>
      </c>
      <c r="I59">
        <v>0.8</v>
      </c>
      <c r="J59">
        <v>45075</v>
      </c>
      <c r="K59">
        <v>17.899999999999999</v>
      </c>
      <c r="L59">
        <v>43776</v>
      </c>
      <c r="M59">
        <v>6.1</v>
      </c>
      <c r="N59">
        <v>0.2</v>
      </c>
      <c r="O59">
        <v>8.6999999999999993</v>
      </c>
    </row>
    <row r="60" spans="1:15">
      <c r="A60" t="s">
        <v>80</v>
      </c>
      <c r="B60" t="s">
        <v>83</v>
      </c>
      <c r="C60">
        <v>136701</v>
      </c>
      <c r="D60">
        <v>67553</v>
      </c>
      <c r="E60">
        <v>69148</v>
      </c>
      <c r="F60">
        <v>13.8</v>
      </c>
      <c r="G60">
        <v>54.7</v>
      </c>
      <c r="H60">
        <v>1.4</v>
      </c>
      <c r="I60">
        <v>26</v>
      </c>
      <c r="J60">
        <v>50234</v>
      </c>
      <c r="K60">
        <v>22.7</v>
      </c>
      <c r="L60">
        <v>64844</v>
      </c>
      <c r="M60">
        <v>4.4000000000000004</v>
      </c>
      <c r="N60">
        <v>0.1</v>
      </c>
      <c r="O60">
        <v>8.8000000000000007</v>
      </c>
    </row>
    <row r="61" spans="1:15">
      <c r="A61" t="s">
        <v>80</v>
      </c>
      <c r="B61" t="s">
        <v>84</v>
      </c>
      <c r="C61">
        <v>53165</v>
      </c>
      <c r="D61">
        <v>26436</v>
      </c>
      <c r="E61">
        <v>26729</v>
      </c>
      <c r="F61">
        <v>18.600000000000001</v>
      </c>
      <c r="G61">
        <v>63.7</v>
      </c>
      <c r="H61">
        <v>0.6</v>
      </c>
      <c r="I61">
        <v>15.1</v>
      </c>
      <c r="J61">
        <v>39751</v>
      </c>
      <c r="K61">
        <v>22.7</v>
      </c>
      <c r="L61">
        <v>17961</v>
      </c>
      <c r="M61">
        <v>4.5999999999999996</v>
      </c>
      <c r="N61">
        <v>0.2</v>
      </c>
      <c r="O61">
        <v>12.8</v>
      </c>
    </row>
    <row r="62" spans="1:15">
      <c r="A62" t="s">
        <v>80</v>
      </c>
      <c r="B62" t="s">
        <v>85</v>
      </c>
      <c r="C62">
        <v>37407</v>
      </c>
      <c r="D62">
        <v>20049</v>
      </c>
      <c r="E62">
        <v>17358</v>
      </c>
      <c r="F62">
        <v>31.8</v>
      </c>
      <c r="G62">
        <v>51.7</v>
      </c>
      <c r="H62">
        <v>1.9</v>
      </c>
      <c r="I62">
        <v>12.9</v>
      </c>
      <c r="J62">
        <v>45964</v>
      </c>
      <c r="K62">
        <v>22.6</v>
      </c>
      <c r="L62">
        <v>11954</v>
      </c>
      <c r="M62">
        <v>3.8</v>
      </c>
      <c r="N62">
        <v>0.1</v>
      </c>
      <c r="O62">
        <v>14.1</v>
      </c>
    </row>
    <row r="63" spans="1:15">
      <c r="A63" t="s">
        <v>80</v>
      </c>
      <c r="B63" t="s">
        <v>86</v>
      </c>
      <c r="C63">
        <v>9023</v>
      </c>
      <c r="D63">
        <v>4748</v>
      </c>
      <c r="E63">
        <v>4275</v>
      </c>
      <c r="F63">
        <v>47</v>
      </c>
      <c r="G63">
        <v>47.2</v>
      </c>
      <c r="H63">
        <v>1.4</v>
      </c>
      <c r="I63">
        <v>2.8</v>
      </c>
      <c r="J63">
        <v>51628</v>
      </c>
      <c r="K63">
        <v>13.7</v>
      </c>
      <c r="L63">
        <v>3346</v>
      </c>
      <c r="M63">
        <v>4.2</v>
      </c>
      <c r="N63">
        <v>0</v>
      </c>
      <c r="O63">
        <v>10</v>
      </c>
    </row>
    <row r="64" spans="1:15">
      <c r="A64" t="s">
        <v>80</v>
      </c>
      <c r="B64" t="s">
        <v>87</v>
      </c>
      <c r="C64">
        <v>20335</v>
      </c>
      <c r="D64">
        <v>10378</v>
      </c>
      <c r="E64">
        <v>9957</v>
      </c>
      <c r="F64">
        <v>25.5</v>
      </c>
      <c r="G64">
        <v>59.9</v>
      </c>
      <c r="H64">
        <v>0.2</v>
      </c>
      <c r="I64">
        <v>12.2</v>
      </c>
      <c r="J64">
        <v>34466</v>
      </c>
      <c r="K64">
        <v>19.100000000000001</v>
      </c>
      <c r="L64">
        <v>6386</v>
      </c>
      <c r="M64">
        <v>7.9</v>
      </c>
      <c r="N64">
        <v>0</v>
      </c>
      <c r="O64">
        <v>11.2</v>
      </c>
    </row>
    <row r="65" spans="1:15">
      <c r="A65" t="s">
        <v>80</v>
      </c>
      <c r="B65" t="s">
        <v>88</v>
      </c>
      <c r="C65">
        <v>4018143</v>
      </c>
      <c r="D65">
        <v>1986158</v>
      </c>
      <c r="E65">
        <v>2031985</v>
      </c>
      <c r="F65">
        <v>30.1</v>
      </c>
      <c r="G65">
        <v>57.3</v>
      </c>
      <c r="H65">
        <v>4.9000000000000004</v>
      </c>
      <c r="I65">
        <v>1.6</v>
      </c>
      <c r="J65">
        <v>54229</v>
      </c>
      <c r="K65">
        <v>17</v>
      </c>
      <c r="L65">
        <v>1821038</v>
      </c>
      <c r="M65">
        <v>5.7</v>
      </c>
      <c r="N65">
        <v>0.2</v>
      </c>
      <c r="O65">
        <v>7.7</v>
      </c>
    </row>
    <row r="66" spans="1:15">
      <c r="A66" t="s">
        <v>80</v>
      </c>
      <c r="B66" t="s">
        <v>89</v>
      </c>
      <c r="C66">
        <v>203362</v>
      </c>
      <c r="D66">
        <v>102371</v>
      </c>
      <c r="E66">
        <v>100991</v>
      </c>
      <c r="F66">
        <v>15.6</v>
      </c>
      <c r="G66">
        <v>78.2</v>
      </c>
      <c r="H66">
        <v>1</v>
      </c>
      <c r="I66">
        <v>1.7</v>
      </c>
      <c r="J66">
        <v>38488</v>
      </c>
      <c r="K66">
        <v>19.8</v>
      </c>
      <c r="L66">
        <v>66880</v>
      </c>
      <c r="M66">
        <v>6.4</v>
      </c>
      <c r="N66">
        <v>0.3</v>
      </c>
      <c r="O66">
        <v>13.2</v>
      </c>
    </row>
    <row r="67" spans="1:15">
      <c r="A67" t="s">
        <v>80</v>
      </c>
      <c r="B67" t="s">
        <v>90</v>
      </c>
      <c r="C67">
        <v>107656</v>
      </c>
      <c r="D67">
        <v>53984</v>
      </c>
      <c r="E67">
        <v>53672</v>
      </c>
      <c r="F67">
        <v>11.1</v>
      </c>
      <c r="G67">
        <v>42.6</v>
      </c>
      <c r="H67">
        <v>0.5</v>
      </c>
      <c r="I67">
        <v>43.1</v>
      </c>
      <c r="J67">
        <v>35921</v>
      </c>
      <c r="K67">
        <v>30.6</v>
      </c>
      <c r="L67">
        <v>31955</v>
      </c>
      <c r="M67">
        <v>7.4</v>
      </c>
      <c r="N67">
        <v>0.3</v>
      </c>
      <c r="O67">
        <v>19.8</v>
      </c>
    </row>
    <row r="68" spans="1:15">
      <c r="A68" t="s">
        <v>80</v>
      </c>
      <c r="B68" t="s">
        <v>91</v>
      </c>
      <c r="C68">
        <v>998537</v>
      </c>
      <c r="D68">
        <v>491108</v>
      </c>
      <c r="E68">
        <v>507429</v>
      </c>
      <c r="F68">
        <v>35.700000000000003</v>
      </c>
      <c r="G68">
        <v>53.7</v>
      </c>
      <c r="H68">
        <v>3.3</v>
      </c>
      <c r="I68">
        <v>2.4</v>
      </c>
      <c r="J68">
        <v>46162</v>
      </c>
      <c r="K68">
        <v>19.3</v>
      </c>
      <c r="L68">
        <v>422371</v>
      </c>
      <c r="M68">
        <v>6.6</v>
      </c>
      <c r="N68">
        <v>0.2</v>
      </c>
      <c r="O68">
        <v>10</v>
      </c>
    </row>
    <row r="69" spans="1:15">
      <c r="A69" t="s">
        <v>80</v>
      </c>
      <c r="B69" t="s">
        <v>92</v>
      </c>
      <c r="C69">
        <v>389772</v>
      </c>
      <c r="D69">
        <v>202502</v>
      </c>
      <c r="E69">
        <v>187270</v>
      </c>
      <c r="F69">
        <v>29.1</v>
      </c>
      <c r="G69">
        <v>58</v>
      </c>
      <c r="H69">
        <v>4.4000000000000004</v>
      </c>
      <c r="I69">
        <v>4.7</v>
      </c>
      <c r="J69">
        <v>49477</v>
      </c>
      <c r="K69">
        <v>17.3</v>
      </c>
      <c r="L69">
        <v>134182</v>
      </c>
      <c r="M69">
        <v>5</v>
      </c>
      <c r="N69">
        <v>0.2</v>
      </c>
      <c r="O69">
        <v>10.6</v>
      </c>
    </row>
    <row r="70" spans="1:15">
      <c r="A70" t="s">
        <v>80</v>
      </c>
      <c r="B70" t="s">
        <v>93</v>
      </c>
      <c r="C70">
        <v>47073</v>
      </c>
      <c r="D70">
        <v>22566</v>
      </c>
      <c r="E70">
        <v>24507</v>
      </c>
      <c r="F70">
        <v>82.8</v>
      </c>
      <c r="G70">
        <v>15.6</v>
      </c>
      <c r="H70">
        <v>0.2</v>
      </c>
      <c r="I70">
        <v>0.1</v>
      </c>
      <c r="J70">
        <v>40140</v>
      </c>
      <c r="K70">
        <v>23.5</v>
      </c>
      <c r="L70">
        <v>17246</v>
      </c>
      <c r="M70">
        <v>11</v>
      </c>
      <c r="N70">
        <v>0.5</v>
      </c>
      <c r="O70">
        <v>11.3</v>
      </c>
    </row>
    <row r="71" spans="1:15">
      <c r="A71" t="s">
        <v>80</v>
      </c>
      <c r="B71" t="s">
        <v>94</v>
      </c>
      <c r="C71">
        <v>215996</v>
      </c>
      <c r="D71">
        <v>105693</v>
      </c>
      <c r="E71">
        <v>110303</v>
      </c>
      <c r="F71">
        <v>14.1</v>
      </c>
      <c r="G71">
        <v>81.099999999999994</v>
      </c>
      <c r="H71">
        <v>0.6</v>
      </c>
      <c r="I71">
        <v>1.6</v>
      </c>
      <c r="J71">
        <v>44748</v>
      </c>
      <c r="K71">
        <v>16</v>
      </c>
      <c r="L71">
        <v>81511</v>
      </c>
      <c r="M71">
        <v>9.4</v>
      </c>
      <c r="N71">
        <v>0.1</v>
      </c>
      <c r="O71">
        <v>10</v>
      </c>
    </row>
    <row r="72" spans="1:15">
      <c r="A72" t="s">
        <v>80</v>
      </c>
      <c r="B72" t="s">
        <v>95</v>
      </c>
      <c r="C72">
        <v>202987</v>
      </c>
      <c r="D72">
        <v>103779</v>
      </c>
      <c r="E72">
        <v>99208</v>
      </c>
      <c r="F72">
        <v>61.1</v>
      </c>
      <c r="G72">
        <v>33.5</v>
      </c>
      <c r="H72">
        <v>1.9</v>
      </c>
      <c r="I72">
        <v>1</v>
      </c>
      <c r="J72">
        <v>40743</v>
      </c>
      <c r="K72">
        <v>20.7</v>
      </c>
      <c r="L72">
        <v>71622</v>
      </c>
      <c r="M72">
        <v>4.9000000000000004</v>
      </c>
      <c r="N72">
        <v>0.1</v>
      </c>
      <c r="O72">
        <v>13.1</v>
      </c>
    </row>
    <row r="73" spans="1:15">
      <c r="A73" t="s">
        <v>96</v>
      </c>
      <c r="B73" t="s">
        <v>35</v>
      </c>
      <c r="C73">
        <v>10300</v>
      </c>
      <c r="D73">
        <v>5133</v>
      </c>
      <c r="E73">
        <v>5167</v>
      </c>
      <c r="F73">
        <v>2.7</v>
      </c>
      <c r="G73">
        <v>92.7</v>
      </c>
      <c r="H73">
        <v>2.1</v>
      </c>
      <c r="I73">
        <v>0.3</v>
      </c>
      <c r="J73">
        <v>42346</v>
      </c>
      <c r="K73">
        <v>16</v>
      </c>
      <c r="L73">
        <v>4184</v>
      </c>
      <c r="M73">
        <v>8.6999999999999993</v>
      </c>
      <c r="N73">
        <v>0.4</v>
      </c>
      <c r="O73">
        <v>6.8</v>
      </c>
    </row>
    <row r="74" spans="1:15">
      <c r="A74" t="s">
        <v>96</v>
      </c>
      <c r="B74" t="s">
        <v>104</v>
      </c>
      <c r="C74">
        <v>20391</v>
      </c>
      <c r="D74">
        <v>9529</v>
      </c>
      <c r="E74">
        <v>10862</v>
      </c>
      <c r="F74">
        <v>1.6</v>
      </c>
      <c r="G74">
        <v>35.200000000000003</v>
      </c>
      <c r="H74">
        <v>61.5</v>
      </c>
      <c r="I74">
        <v>0.1</v>
      </c>
      <c r="J74">
        <v>26844</v>
      </c>
      <c r="K74">
        <v>34.1</v>
      </c>
      <c r="L74">
        <v>6932</v>
      </c>
      <c r="M74">
        <v>7</v>
      </c>
      <c r="N74">
        <v>0</v>
      </c>
      <c r="O74">
        <v>18.100000000000001</v>
      </c>
    </row>
    <row r="75" spans="1:15">
      <c r="A75" t="s">
        <v>96</v>
      </c>
      <c r="B75" t="s">
        <v>37</v>
      </c>
      <c r="C75">
        <v>11087</v>
      </c>
      <c r="D75">
        <v>5420</v>
      </c>
      <c r="E75">
        <v>5667</v>
      </c>
      <c r="F75">
        <v>6.5</v>
      </c>
      <c r="G75">
        <v>87.7</v>
      </c>
      <c r="H75">
        <v>3.1</v>
      </c>
      <c r="I75">
        <v>0.2</v>
      </c>
      <c r="J75">
        <v>33097</v>
      </c>
      <c r="K75">
        <v>20.2</v>
      </c>
      <c r="L75">
        <v>4476</v>
      </c>
      <c r="M75">
        <v>11.5</v>
      </c>
      <c r="N75">
        <v>0.3</v>
      </c>
      <c r="O75">
        <v>6.6</v>
      </c>
    </row>
    <row r="76" spans="1:15">
      <c r="A76" t="s">
        <v>96</v>
      </c>
      <c r="B76" t="s">
        <v>105</v>
      </c>
      <c r="C76">
        <v>24210</v>
      </c>
      <c r="D76">
        <v>11819</v>
      </c>
      <c r="E76">
        <v>12391</v>
      </c>
      <c r="F76">
        <v>2.6</v>
      </c>
      <c r="G76">
        <v>87.9</v>
      </c>
      <c r="H76">
        <v>8.1999999999999993</v>
      </c>
      <c r="I76">
        <v>0.2</v>
      </c>
      <c r="J76">
        <v>33070</v>
      </c>
      <c r="K76">
        <v>22.8</v>
      </c>
      <c r="L76">
        <v>9053</v>
      </c>
      <c r="M76">
        <v>7.5</v>
      </c>
      <c r="N76">
        <v>0</v>
      </c>
      <c r="O76">
        <v>10</v>
      </c>
    </row>
    <row r="77" spans="1:15">
      <c r="A77" t="s">
        <v>96</v>
      </c>
      <c r="B77" t="s">
        <v>106</v>
      </c>
      <c r="C77">
        <v>20364</v>
      </c>
      <c r="D77">
        <v>9929</v>
      </c>
      <c r="E77">
        <v>10435</v>
      </c>
      <c r="F77">
        <v>6.3</v>
      </c>
      <c r="G77">
        <v>88.7</v>
      </c>
      <c r="H77">
        <v>0.2</v>
      </c>
      <c r="I77">
        <v>1.1000000000000001</v>
      </c>
      <c r="J77">
        <v>33702</v>
      </c>
      <c r="K77">
        <v>24.1</v>
      </c>
      <c r="L77">
        <v>7473</v>
      </c>
      <c r="M77">
        <v>10.9</v>
      </c>
      <c r="N77">
        <v>0.1</v>
      </c>
      <c r="O77">
        <v>9</v>
      </c>
    </row>
    <row r="78" spans="1:15">
      <c r="A78" t="s">
        <v>96</v>
      </c>
      <c r="B78" t="s">
        <v>107</v>
      </c>
      <c r="C78">
        <v>62830</v>
      </c>
      <c r="D78">
        <v>31083</v>
      </c>
      <c r="E78">
        <v>31747</v>
      </c>
      <c r="F78">
        <v>7.8</v>
      </c>
      <c r="G78">
        <v>85.5</v>
      </c>
      <c r="H78">
        <v>2.9</v>
      </c>
      <c r="I78">
        <v>0.6</v>
      </c>
      <c r="J78">
        <v>39810</v>
      </c>
      <c r="K78">
        <v>20</v>
      </c>
      <c r="L78">
        <v>27407</v>
      </c>
      <c r="M78">
        <v>6.1</v>
      </c>
      <c r="N78">
        <v>0.1</v>
      </c>
      <c r="O78">
        <v>7.6</v>
      </c>
    </row>
    <row r="79" spans="1:15">
      <c r="A79" t="s">
        <v>96</v>
      </c>
      <c r="B79" t="s">
        <v>108</v>
      </c>
      <c r="C79">
        <v>8402</v>
      </c>
      <c r="D79">
        <v>4137</v>
      </c>
      <c r="E79">
        <v>4265</v>
      </c>
      <c r="F79">
        <v>1.1000000000000001</v>
      </c>
      <c r="G79">
        <v>85.4</v>
      </c>
      <c r="H79">
        <v>12.3</v>
      </c>
      <c r="I79">
        <v>0.4</v>
      </c>
      <c r="J79">
        <v>35833</v>
      </c>
      <c r="K79">
        <v>21.4</v>
      </c>
      <c r="L79">
        <v>3513</v>
      </c>
      <c r="M79">
        <v>11.1</v>
      </c>
      <c r="N79">
        <v>0</v>
      </c>
      <c r="O79">
        <v>6.2</v>
      </c>
    </row>
    <row r="80" spans="1:15">
      <c r="A80" t="s">
        <v>96</v>
      </c>
      <c r="B80" t="s">
        <v>109</v>
      </c>
      <c r="C80">
        <v>390463</v>
      </c>
      <c r="D80">
        <v>187292</v>
      </c>
      <c r="E80">
        <v>203171</v>
      </c>
      <c r="F80">
        <v>5.9</v>
      </c>
      <c r="G80">
        <v>54.2</v>
      </c>
      <c r="H80">
        <v>35.4</v>
      </c>
      <c r="I80">
        <v>0.3</v>
      </c>
      <c r="J80">
        <v>46140</v>
      </c>
      <c r="K80">
        <v>17.600000000000001</v>
      </c>
      <c r="L80">
        <v>180430</v>
      </c>
      <c r="M80">
        <v>4.7</v>
      </c>
      <c r="N80">
        <v>0.2</v>
      </c>
      <c r="O80">
        <v>7.5</v>
      </c>
    </row>
    <row r="81" spans="1:15">
      <c r="A81" t="s">
        <v>96</v>
      </c>
      <c r="B81" t="s">
        <v>38</v>
      </c>
      <c r="C81">
        <v>17695</v>
      </c>
      <c r="D81">
        <v>8678</v>
      </c>
      <c r="E81">
        <v>9017</v>
      </c>
      <c r="F81">
        <v>1.8</v>
      </c>
      <c r="G81">
        <v>95.5</v>
      </c>
      <c r="H81">
        <v>0.7</v>
      </c>
      <c r="I81">
        <v>0.2</v>
      </c>
      <c r="J81">
        <v>34044</v>
      </c>
      <c r="K81">
        <v>21.1</v>
      </c>
      <c r="L81">
        <v>6714</v>
      </c>
      <c r="M81">
        <v>6.7</v>
      </c>
      <c r="N81">
        <v>0.5</v>
      </c>
      <c r="O81">
        <v>5.4</v>
      </c>
    </row>
    <row r="82" spans="1:15">
      <c r="A82" t="s">
        <v>96</v>
      </c>
      <c r="B82" t="s">
        <v>110</v>
      </c>
      <c r="C82">
        <v>27345</v>
      </c>
      <c r="D82">
        <v>14996</v>
      </c>
      <c r="E82">
        <v>12349</v>
      </c>
      <c r="F82">
        <v>4.4000000000000004</v>
      </c>
      <c r="G82">
        <v>41.2</v>
      </c>
      <c r="H82">
        <v>51.7</v>
      </c>
      <c r="I82">
        <v>0.3</v>
      </c>
      <c r="J82">
        <v>32105</v>
      </c>
      <c r="K82">
        <v>24.8</v>
      </c>
      <c r="L82">
        <v>9259</v>
      </c>
      <c r="M82">
        <v>6.9</v>
      </c>
      <c r="N82">
        <v>0.3</v>
      </c>
      <c r="O82">
        <v>11.7</v>
      </c>
    </row>
    <row r="83" spans="1:15">
      <c r="A83" t="s">
        <v>96</v>
      </c>
      <c r="B83" t="s">
        <v>111</v>
      </c>
      <c r="C83">
        <v>113833</v>
      </c>
      <c r="D83">
        <v>55920</v>
      </c>
      <c r="E83">
        <v>57913</v>
      </c>
      <c r="F83">
        <v>4.0999999999999996</v>
      </c>
      <c r="G83">
        <v>87.1</v>
      </c>
      <c r="H83">
        <v>5.8</v>
      </c>
      <c r="I83">
        <v>0.3</v>
      </c>
      <c r="J83">
        <v>55817</v>
      </c>
      <c r="K83">
        <v>9.1</v>
      </c>
      <c r="L83">
        <v>53363</v>
      </c>
      <c r="M83">
        <v>5</v>
      </c>
      <c r="N83">
        <v>0.2</v>
      </c>
      <c r="O83">
        <v>5.3</v>
      </c>
    </row>
    <row r="84" spans="1:15">
      <c r="A84" t="s">
        <v>96</v>
      </c>
      <c r="B84" t="s">
        <v>112</v>
      </c>
      <c r="C84">
        <v>10870</v>
      </c>
      <c r="D84">
        <v>5557</v>
      </c>
      <c r="E84">
        <v>5313</v>
      </c>
      <c r="F84">
        <v>7.5</v>
      </c>
      <c r="G84">
        <v>84.4</v>
      </c>
      <c r="H84">
        <v>0.2</v>
      </c>
      <c r="I84">
        <v>1.6</v>
      </c>
      <c r="J84">
        <v>37321</v>
      </c>
      <c r="K84">
        <v>20.100000000000001</v>
      </c>
      <c r="L84">
        <v>4250</v>
      </c>
      <c r="M84">
        <v>9</v>
      </c>
      <c r="N84">
        <v>0</v>
      </c>
      <c r="O84">
        <v>10.9</v>
      </c>
    </row>
    <row r="85" spans="1:15">
      <c r="A85" t="s">
        <v>96</v>
      </c>
      <c r="B85" t="s">
        <v>113</v>
      </c>
      <c r="C85">
        <v>7965</v>
      </c>
      <c r="D85">
        <v>3984</v>
      </c>
      <c r="E85">
        <v>3981</v>
      </c>
      <c r="F85">
        <v>1.9</v>
      </c>
      <c r="G85">
        <v>94.1</v>
      </c>
      <c r="H85">
        <v>0.3</v>
      </c>
      <c r="I85">
        <v>1.1000000000000001</v>
      </c>
      <c r="J85">
        <v>33083</v>
      </c>
      <c r="K85">
        <v>23.6</v>
      </c>
      <c r="L85">
        <v>2836</v>
      </c>
      <c r="M85">
        <v>17.600000000000001</v>
      </c>
      <c r="N85">
        <v>0</v>
      </c>
      <c r="O85">
        <v>5.9</v>
      </c>
    </row>
    <row r="86" spans="1:15">
      <c r="A86" t="s">
        <v>96</v>
      </c>
      <c r="B86" t="s">
        <v>114</v>
      </c>
      <c r="C86">
        <v>127273</v>
      </c>
      <c r="D86">
        <v>62355</v>
      </c>
      <c r="E86">
        <v>64918</v>
      </c>
      <c r="F86">
        <v>13.2</v>
      </c>
      <c r="G86">
        <v>71.400000000000006</v>
      </c>
      <c r="H86">
        <v>6.2</v>
      </c>
      <c r="I86">
        <v>1.2</v>
      </c>
      <c r="J86">
        <v>38575</v>
      </c>
      <c r="K86">
        <v>23.2</v>
      </c>
      <c r="L86">
        <v>54852</v>
      </c>
      <c r="M86">
        <v>4.3</v>
      </c>
      <c r="N86">
        <v>0.3</v>
      </c>
      <c r="O86">
        <v>6.1</v>
      </c>
    </row>
    <row r="87" spans="1:15">
      <c r="A87" t="s">
        <v>96</v>
      </c>
      <c r="B87" t="s">
        <v>115</v>
      </c>
      <c r="C87">
        <v>17268</v>
      </c>
      <c r="D87">
        <v>8563</v>
      </c>
      <c r="E87">
        <v>8705</v>
      </c>
      <c r="F87">
        <v>32.200000000000003</v>
      </c>
      <c r="G87">
        <v>59.3</v>
      </c>
      <c r="H87">
        <v>4.7</v>
      </c>
      <c r="I87">
        <v>1.9</v>
      </c>
      <c r="J87">
        <v>36579</v>
      </c>
      <c r="K87">
        <v>22.1</v>
      </c>
      <c r="L87">
        <v>7173</v>
      </c>
      <c r="M87">
        <v>7.8</v>
      </c>
      <c r="N87">
        <v>0</v>
      </c>
      <c r="O87">
        <v>9.3000000000000007</v>
      </c>
    </row>
    <row r="88" spans="1:15">
      <c r="A88" t="s">
        <v>96</v>
      </c>
      <c r="B88" t="s">
        <v>116</v>
      </c>
      <c r="C88">
        <v>17055</v>
      </c>
      <c r="D88">
        <v>8302</v>
      </c>
      <c r="E88">
        <v>8753</v>
      </c>
      <c r="F88">
        <v>2</v>
      </c>
      <c r="G88">
        <v>94</v>
      </c>
      <c r="H88">
        <v>0.4</v>
      </c>
      <c r="I88">
        <v>0.8</v>
      </c>
      <c r="J88">
        <v>30691</v>
      </c>
      <c r="K88">
        <v>23.6</v>
      </c>
      <c r="L88">
        <v>5764</v>
      </c>
      <c r="M88">
        <v>11.2</v>
      </c>
      <c r="N88">
        <v>0</v>
      </c>
      <c r="O88">
        <v>8.8000000000000007</v>
      </c>
    </row>
    <row r="89" spans="1:15">
      <c r="A89" t="s">
        <v>96</v>
      </c>
      <c r="B89" t="s">
        <v>117</v>
      </c>
      <c r="C89">
        <v>12512</v>
      </c>
      <c r="D89">
        <v>6340</v>
      </c>
      <c r="E89">
        <v>6172</v>
      </c>
      <c r="F89">
        <v>1.7</v>
      </c>
      <c r="G89">
        <v>95.3</v>
      </c>
      <c r="H89">
        <v>0</v>
      </c>
      <c r="I89">
        <v>0.2</v>
      </c>
      <c r="J89">
        <v>29264</v>
      </c>
      <c r="K89">
        <v>24.6</v>
      </c>
      <c r="L89">
        <v>4332</v>
      </c>
      <c r="M89">
        <v>17.7</v>
      </c>
      <c r="N89">
        <v>0.2</v>
      </c>
      <c r="O89">
        <v>7</v>
      </c>
    </row>
    <row r="90" spans="1:15">
      <c r="A90" t="s">
        <v>96</v>
      </c>
      <c r="B90" t="s">
        <v>118</v>
      </c>
      <c r="C90">
        <v>40633</v>
      </c>
      <c r="D90">
        <v>19640</v>
      </c>
      <c r="E90">
        <v>20993</v>
      </c>
      <c r="F90">
        <v>3.6</v>
      </c>
      <c r="G90">
        <v>61.5</v>
      </c>
      <c r="H90">
        <v>32.799999999999997</v>
      </c>
      <c r="I90">
        <v>0.5</v>
      </c>
      <c r="J90">
        <v>38678</v>
      </c>
      <c r="K90">
        <v>20.399999999999999</v>
      </c>
      <c r="L90">
        <v>16418</v>
      </c>
      <c r="M90">
        <v>4.9000000000000004</v>
      </c>
      <c r="N90">
        <v>0</v>
      </c>
      <c r="O90">
        <v>9.6999999999999993</v>
      </c>
    </row>
    <row r="91" spans="1:15">
      <c r="A91" t="s">
        <v>96</v>
      </c>
      <c r="B91" t="s">
        <v>119</v>
      </c>
      <c r="C91">
        <v>17002</v>
      </c>
      <c r="D91">
        <v>8402</v>
      </c>
      <c r="E91">
        <v>8600</v>
      </c>
      <c r="F91">
        <v>2.9</v>
      </c>
      <c r="G91">
        <v>93.6</v>
      </c>
      <c r="H91">
        <v>0.5</v>
      </c>
      <c r="I91">
        <v>0.4</v>
      </c>
      <c r="J91">
        <v>32312</v>
      </c>
      <c r="K91">
        <v>21.4</v>
      </c>
      <c r="L91">
        <v>5478</v>
      </c>
      <c r="M91">
        <v>11.3</v>
      </c>
      <c r="N91">
        <v>0</v>
      </c>
      <c r="O91">
        <v>11.2</v>
      </c>
    </row>
    <row r="92" spans="1:15">
      <c r="A92" t="s">
        <v>96</v>
      </c>
      <c r="B92" t="s">
        <v>47</v>
      </c>
      <c r="C92">
        <v>216432</v>
      </c>
      <c r="D92">
        <v>108144</v>
      </c>
      <c r="E92">
        <v>108288</v>
      </c>
      <c r="F92">
        <v>16</v>
      </c>
      <c r="G92">
        <v>72.5</v>
      </c>
      <c r="H92">
        <v>3.2</v>
      </c>
      <c r="I92">
        <v>0.9</v>
      </c>
      <c r="J92">
        <v>43524</v>
      </c>
      <c r="K92">
        <v>20.100000000000001</v>
      </c>
      <c r="L92">
        <v>102944</v>
      </c>
      <c r="M92">
        <v>6.3</v>
      </c>
      <c r="N92">
        <v>0.3</v>
      </c>
      <c r="O92">
        <v>6.2</v>
      </c>
    </row>
    <row r="93" spans="1:15">
      <c r="A93" t="s">
        <v>96</v>
      </c>
      <c r="B93" t="s">
        <v>6</v>
      </c>
      <c r="C93">
        <v>78660</v>
      </c>
      <c r="D93">
        <v>38736</v>
      </c>
      <c r="E93">
        <v>39924</v>
      </c>
      <c r="F93">
        <v>4.0999999999999996</v>
      </c>
      <c r="G93">
        <v>88.6</v>
      </c>
      <c r="H93">
        <v>4.5</v>
      </c>
      <c r="I93">
        <v>0.2</v>
      </c>
      <c r="J93">
        <v>42554</v>
      </c>
      <c r="K93">
        <v>19</v>
      </c>
      <c r="L93">
        <v>32318</v>
      </c>
      <c r="M93">
        <v>5.7</v>
      </c>
      <c r="N93">
        <v>0.4</v>
      </c>
      <c r="O93">
        <v>7.1</v>
      </c>
    </row>
    <row r="94" spans="1:15">
      <c r="A94" t="s">
        <v>96</v>
      </c>
      <c r="B94" t="s">
        <v>120</v>
      </c>
      <c r="C94">
        <v>6983</v>
      </c>
      <c r="D94">
        <v>3380</v>
      </c>
      <c r="E94">
        <v>3603</v>
      </c>
      <c r="F94">
        <v>0.5</v>
      </c>
      <c r="G94">
        <v>69.5</v>
      </c>
      <c r="H94">
        <v>26.8</v>
      </c>
      <c r="I94">
        <v>0.1</v>
      </c>
      <c r="J94">
        <v>28993</v>
      </c>
      <c r="K94">
        <v>23.5</v>
      </c>
      <c r="L94">
        <v>2472</v>
      </c>
      <c r="M94">
        <v>6</v>
      </c>
      <c r="N94">
        <v>0</v>
      </c>
      <c r="O94">
        <v>12.4</v>
      </c>
    </row>
    <row r="95" spans="1:15">
      <c r="A95" t="s">
        <v>96</v>
      </c>
      <c r="B95" t="s">
        <v>121</v>
      </c>
      <c r="C95">
        <v>21835</v>
      </c>
      <c r="D95">
        <v>10804</v>
      </c>
      <c r="E95">
        <v>11031</v>
      </c>
      <c r="F95">
        <v>19</v>
      </c>
      <c r="G95">
        <v>76</v>
      </c>
      <c r="H95">
        <v>2</v>
      </c>
      <c r="I95">
        <v>0.5</v>
      </c>
      <c r="J95">
        <v>37804</v>
      </c>
      <c r="K95">
        <v>18.600000000000001</v>
      </c>
      <c r="L95">
        <v>8567</v>
      </c>
      <c r="M95">
        <v>7.4</v>
      </c>
      <c r="N95">
        <v>1.1000000000000001</v>
      </c>
      <c r="O95">
        <v>8.3000000000000007</v>
      </c>
    </row>
    <row r="96" spans="1:15">
      <c r="A96" t="s">
        <v>122</v>
      </c>
      <c r="B96" t="s">
        <v>123</v>
      </c>
      <c r="C96">
        <v>1584983</v>
      </c>
      <c r="D96">
        <v>776699</v>
      </c>
      <c r="E96">
        <v>808284</v>
      </c>
      <c r="F96">
        <v>22.6</v>
      </c>
      <c r="G96">
        <v>33</v>
      </c>
      <c r="H96">
        <v>11.3</v>
      </c>
      <c r="I96">
        <v>0.3</v>
      </c>
      <c r="J96">
        <v>75619</v>
      </c>
      <c r="K96">
        <v>12.5</v>
      </c>
      <c r="L96">
        <v>778132</v>
      </c>
      <c r="M96">
        <v>7.4</v>
      </c>
      <c r="N96">
        <v>0.1</v>
      </c>
      <c r="O96">
        <v>8.3000000000000007</v>
      </c>
    </row>
    <row r="97" spans="1:15">
      <c r="A97" t="s">
        <v>122</v>
      </c>
      <c r="B97" t="s">
        <v>124</v>
      </c>
      <c r="C97">
        <v>1131</v>
      </c>
      <c r="D97">
        <v>654</v>
      </c>
      <c r="E97">
        <v>477</v>
      </c>
      <c r="F97">
        <v>9.5</v>
      </c>
      <c r="G97">
        <v>64.099999999999994</v>
      </c>
      <c r="H97">
        <v>1</v>
      </c>
      <c r="I97">
        <v>19.399999999999999</v>
      </c>
      <c r="J97">
        <v>52917</v>
      </c>
      <c r="K97">
        <v>17.5</v>
      </c>
      <c r="L97">
        <v>408</v>
      </c>
      <c r="M97">
        <v>9.8000000000000007</v>
      </c>
      <c r="N97">
        <v>0</v>
      </c>
      <c r="O97">
        <v>10.7</v>
      </c>
    </row>
    <row r="98" spans="1:15">
      <c r="A98" t="s">
        <v>122</v>
      </c>
      <c r="B98" t="s">
        <v>125</v>
      </c>
      <c r="C98">
        <v>36995</v>
      </c>
      <c r="D98">
        <v>20012</v>
      </c>
      <c r="E98">
        <v>16983</v>
      </c>
      <c r="F98">
        <v>12.9</v>
      </c>
      <c r="G98">
        <v>79.7</v>
      </c>
      <c r="H98">
        <v>2.2000000000000002</v>
      </c>
      <c r="I98">
        <v>1.8</v>
      </c>
      <c r="J98">
        <v>54171</v>
      </c>
      <c r="K98">
        <v>12.8</v>
      </c>
      <c r="L98">
        <v>12573</v>
      </c>
      <c r="M98">
        <v>11.8</v>
      </c>
      <c r="N98">
        <v>0.3</v>
      </c>
      <c r="O98">
        <v>14</v>
      </c>
    </row>
    <row r="99" spans="1:15">
      <c r="A99" t="s">
        <v>122</v>
      </c>
      <c r="B99" t="s">
        <v>126</v>
      </c>
      <c r="C99">
        <v>222564</v>
      </c>
      <c r="D99">
        <v>110115</v>
      </c>
      <c r="E99">
        <v>112449</v>
      </c>
      <c r="F99">
        <v>15.2</v>
      </c>
      <c r="G99">
        <v>73.8</v>
      </c>
      <c r="H99">
        <v>1.4</v>
      </c>
      <c r="I99">
        <v>0.7</v>
      </c>
      <c r="J99">
        <v>43444</v>
      </c>
      <c r="K99">
        <v>21.9</v>
      </c>
      <c r="L99">
        <v>89411</v>
      </c>
      <c r="M99">
        <v>10.5</v>
      </c>
      <c r="N99">
        <v>0.5</v>
      </c>
      <c r="O99">
        <v>12.1</v>
      </c>
    </row>
    <row r="100" spans="1:15">
      <c r="A100" t="s">
        <v>122</v>
      </c>
      <c r="B100" t="s">
        <v>127</v>
      </c>
      <c r="C100">
        <v>44767</v>
      </c>
      <c r="D100">
        <v>22143</v>
      </c>
      <c r="E100">
        <v>22624</v>
      </c>
      <c r="F100">
        <v>11.1</v>
      </c>
      <c r="G100">
        <v>82.5</v>
      </c>
      <c r="H100">
        <v>0.6</v>
      </c>
      <c r="I100">
        <v>0.9</v>
      </c>
      <c r="J100">
        <v>53233</v>
      </c>
      <c r="K100">
        <v>12.6</v>
      </c>
      <c r="L100">
        <v>16248</v>
      </c>
      <c r="M100">
        <v>13.9</v>
      </c>
      <c r="N100">
        <v>0.6</v>
      </c>
      <c r="O100">
        <v>12.1</v>
      </c>
    </row>
    <row r="101" spans="1:15">
      <c r="A101" t="s">
        <v>122</v>
      </c>
      <c r="B101" t="s">
        <v>128</v>
      </c>
      <c r="C101">
        <v>21396</v>
      </c>
      <c r="D101">
        <v>11129</v>
      </c>
      <c r="E101">
        <v>10267</v>
      </c>
      <c r="F101">
        <v>57.4</v>
      </c>
      <c r="G101">
        <v>37.5</v>
      </c>
      <c r="H101">
        <v>0.6</v>
      </c>
      <c r="I101">
        <v>1</v>
      </c>
      <c r="J101">
        <v>52168</v>
      </c>
      <c r="K101">
        <v>15</v>
      </c>
      <c r="L101">
        <v>8837</v>
      </c>
      <c r="M101">
        <v>8.8000000000000007</v>
      </c>
      <c r="N101">
        <v>0.1</v>
      </c>
      <c r="O101">
        <v>10.4</v>
      </c>
    </row>
    <row r="102" spans="1:15">
      <c r="A102" t="s">
        <v>122</v>
      </c>
      <c r="B102" t="s">
        <v>129</v>
      </c>
      <c r="C102">
        <v>1096068</v>
      </c>
      <c r="D102">
        <v>534618</v>
      </c>
      <c r="E102">
        <v>561450</v>
      </c>
      <c r="F102">
        <v>24.9</v>
      </c>
      <c r="G102">
        <v>46</v>
      </c>
      <c r="H102">
        <v>8.6</v>
      </c>
      <c r="I102">
        <v>0.3</v>
      </c>
      <c r="J102">
        <v>80185</v>
      </c>
      <c r="K102">
        <v>10.9</v>
      </c>
      <c r="L102">
        <v>509920</v>
      </c>
      <c r="M102">
        <v>8.6999999999999993</v>
      </c>
      <c r="N102">
        <v>0.2</v>
      </c>
      <c r="O102">
        <v>8.8000000000000007</v>
      </c>
    </row>
    <row r="103" spans="1:15">
      <c r="A103" t="s">
        <v>122</v>
      </c>
      <c r="B103" t="s">
        <v>130</v>
      </c>
      <c r="C103">
        <v>27788</v>
      </c>
      <c r="D103">
        <v>15418</v>
      </c>
      <c r="E103">
        <v>12370</v>
      </c>
      <c r="F103">
        <v>19.100000000000001</v>
      </c>
      <c r="G103">
        <v>63.3</v>
      </c>
      <c r="H103">
        <v>2.8</v>
      </c>
      <c r="I103">
        <v>4.8</v>
      </c>
      <c r="J103">
        <v>40847</v>
      </c>
      <c r="K103">
        <v>21.8</v>
      </c>
      <c r="L103">
        <v>8612</v>
      </c>
      <c r="M103">
        <v>10</v>
      </c>
      <c r="N103">
        <v>0.4</v>
      </c>
      <c r="O103">
        <v>11.5</v>
      </c>
    </row>
    <row r="104" spans="1:15">
      <c r="A104" t="s">
        <v>122</v>
      </c>
      <c r="B104" t="s">
        <v>131</v>
      </c>
      <c r="C104">
        <v>182093</v>
      </c>
      <c r="D104">
        <v>90970</v>
      </c>
      <c r="E104">
        <v>91123</v>
      </c>
      <c r="F104">
        <v>12.5</v>
      </c>
      <c r="G104">
        <v>79</v>
      </c>
      <c r="H104">
        <v>0.9</v>
      </c>
      <c r="I104">
        <v>0.6</v>
      </c>
      <c r="J104">
        <v>69584</v>
      </c>
      <c r="K104">
        <v>10.4</v>
      </c>
      <c r="L104">
        <v>79568</v>
      </c>
      <c r="M104">
        <v>11.1</v>
      </c>
      <c r="N104">
        <v>0.2</v>
      </c>
      <c r="O104">
        <v>11.1</v>
      </c>
    </row>
    <row r="105" spans="1:15">
      <c r="A105" t="s">
        <v>122</v>
      </c>
      <c r="B105" t="s">
        <v>132</v>
      </c>
      <c r="C105">
        <v>956749</v>
      </c>
      <c r="D105">
        <v>477316</v>
      </c>
      <c r="E105">
        <v>479433</v>
      </c>
      <c r="F105">
        <v>51.6</v>
      </c>
      <c r="G105">
        <v>31.2</v>
      </c>
      <c r="H105">
        <v>4.7</v>
      </c>
      <c r="I105">
        <v>0.5</v>
      </c>
      <c r="J105">
        <v>45233</v>
      </c>
      <c r="K105">
        <v>26.8</v>
      </c>
      <c r="L105">
        <v>374564</v>
      </c>
      <c r="M105">
        <v>6.7</v>
      </c>
      <c r="N105">
        <v>0.2</v>
      </c>
      <c r="O105">
        <v>13.2</v>
      </c>
    </row>
    <row r="106" spans="1:15">
      <c r="A106" t="s">
        <v>122</v>
      </c>
      <c r="B106" t="s">
        <v>133</v>
      </c>
      <c r="C106">
        <v>28029</v>
      </c>
      <c r="D106">
        <v>14168</v>
      </c>
      <c r="E106">
        <v>13861</v>
      </c>
      <c r="F106">
        <v>39.6</v>
      </c>
      <c r="G106">
        <v>53.7</v>
      </c>
      <c r="H106">
        <v>0.9</v>
      </c>
      <c r="I106">
        <v>1.7</v>
      </c>
      <c r="J106">
        <v>39349</v>
      </c>
      <c r="K106">
        <v>20.8</v>
      </c>
      <c r="L106">
        <v>10523</v>
      </c>
      <c r="M106">
        <v>10.9</v>
      </c>
      <c r="N106">
        <v>1.1000000000000001</v>
      </c>
      <c r="O106">
        <v>12.6</v>
      </c>
    </row>
    <row r="107" spans="1:15">
      <c r="A107" t="s">
        <v>122</v>
      </c>
      <c r="B107" t="s">
        <v>134</v>
      </c>
      <c r="C107">
        <v>135034</v>
      </c>
      <c r="D107">
        <v>67533</v>
      </c>
      <c r="E107">
        <v>67501</v>
      </c>
      <c r="F107">
        <v>10.6</v>
      </c>
      <c r="G107">
        <v>75.7</v>
      </c>
      <c r="H107">
        <v>1.1000000000000001</v>
      </c>
      <c r="I107">
        <v>4.5999999999999996</v>
      </c>
      <c r="J107">
        <v>42197</v>
      </c>
      <c r="K107">
        <v>21.4</v>
      </c>
      <c r="L107">
        <v>58449</v>
      </c>
      <c r="M107">
        <v>14</v>
      </c>
      <c r="N107">
        <v>0.3</v>
      </c>
      <c r="O107">
        <v>10.5</v>
      </c>
    </row>
    <row r="108" spans="1:15">
      <c r="A108" t="s">
        <v>122</v>
      </c>
      <c r="B108" t="s">
        <v>135</v>
      </c>
      <c r="C108">
        <v>178206</v>
      </c>
      <c r="D108">
        <v>91167</v>
      </c>
      <c r="E108">
        <v>87039</v>
      </c>
      <c r="F108">
        <v>81.8</v>
      </c>
      <c r="G108">
        <v>12.6</v>
      </c>
      <c r="H108">
        <v>2.5</v>
      </c>
      <c r="I108">
        <v>0.7</v>
      </c>
      <c r="J108">
        <v>41079</v>
      </c>
      <c r="K108">
        <v>24</v>
      </c>
      <c r="L108">
        <v>58391</v>
      </c>
      <c r="M108">
        <v>5.2</v>
      </c>
      <c r="N108">
        <v>0.4</v>
      </c>
      <c r="O108">
        <v>17.399999999999999</v>
      </c>
    </row>
    <row r="109" spans="1:15">
      <c r="A109" t="s">
        <v>122</v>
      </c>
      <c r="B109" t="s">
        <v>136</v>
      </c>
      <c r="C109">
        <v>18373</v>
      </c>
      <c r="D109">
        <v>9214</v>
      </c>
      <c r="E109">
        <v>9159</v>
      </c>
      <c r="F109">
        <v>20.6</v>
      </c>
      <c r="G109">
        <v>64.8</v>
      </c>
      <c r="H109">
        <v>1</v>
      </c>
      <c r="I109">
        <v>10.199999999999999</v>
      </c>
      <c r="J109">
        <v>45955</v>
      </c>
      <c r="K109">
        <v>11.4</v>
      </c>
      <c r="L109">
        <v>8370</v>
      </c>
      <c r="M109">
        <v>9.5</v>
      </c>
      <c r="N109">
        <v>0</v>
      </c>
      <c r="O109">
        <v>6.8</v>
      </c>
    </row>
    <row r="110" spans="1:15">
      <c r="A110" t="s">
        <v>122</v>
      </c>
      <c r="B110" t="s">
        <v>137</v>
      </c>
      <c r="C110">
        <v>865736</v>
      </c>
      <c r="D110">
        <v>444547</v>
      </c>
      <c r="E110">
        <v>421189</v>
      </c>
      <c r="F110">
        <v>51</v>
      </c>
      <c r="G110">
        <v>36.6</v>
      </c>
      <c r="H110">
        <v>5.3</v>
      </c>
      <c r="I110">
        <v>0.6</v>
      </c>
      <c r="J110">
        <v>49026</v>
      </c>
      <c r="K110">
        <v>23.5</v>
      </c>
      <c r="L110">
        <v>327294</v>
      </c>
      <c r="M110">
        <v>6.2</v>
      </c>
      <c r="N110">
        <v>0.2</v>
      </c>
      <c r="O110">
        <v>12.7</v>
      </c>
    </row>
    <row r="111" spans="1:15">
      <c r="A111" t="s">
        <v>122</v>
      </c>
      <c r="B111" t="s">
        <v>138</v>
      </c>
      <c r="C111">
        <v>150998</v>
      </c>
      <c r="D111">
        <v>83958</v>
      </c>
      <c r="E111">
        <v>67040</v>
      </c>
      <c r="F111">
        <v>52.6</v>
      </c>
      <c r="G111">
        <v>34.1</v>
      </c>
      <c r="H111">
        <v>5.9</v>
      </c>
      <c r="I111">
        <v>0.7</v>
      </c>
      <c r="J111">
        <v>46481</v>
      </c>
      <c r="K111">
        <v>22.6</v>
      </c>
      <c r="L111">
        <v>50960</v>
      </c>
      <c r="M111">
        <v>5.9</v>
      </c>
      <c r="N111">
        <v>0.2</v>
      </c>
      <c r="O111">
        <v>13</v>
      </c>
    </row>
    <row r="112" spans="1:15">
      <c r="A112" t="s">
        <v>122</v>
      </c>
      <c r="B112" t="s">
        <v>139</v>
      </c>
      <c r="C112">
        <v>64158</v>
      </c>
      <c r="D112">
        <v>32146</v>
      </c>
      <c r="E112">
        <v>32012</v>
      </c>
      <c r="F112">
        <v>18.5</v>
      </c>
      <c r="G112">
        <v>72.599999999999994</v>
      </c>
      <c r="H112">
        <v>2.1</v>
      </c>
      <c r="I112">
        <v>3</v>
      </c>
      <c r="J112">
        <v>35578</v>
      </c>
      <c r="K112">
        <v>24.7</v>
      </c>
      <c r="L112">
        <v>23011</v>
      </c>
      <c r="M112">
        <v>11.7</v>
      </c>
      <c r="N112">
        <v>0.2</v>
      </c>
      <c r="O112">
        <v>14.6</v>
      </c>
    </row>
    <row r="113" spans="1:15">
      <c r="A113" t="s">
        <v>122</v>
      </c>
      <c r="B113" t="s">
        <v>140</v>
      </c>
      <c r="C113">
        <v>32645</v>
      </c>
      <c r="D113">
        <v>21818</v>
      </c>
      <c r="E113">
        <v>10827</v>
      </c>
      <c r="F113">
        <v>18.3</v>
      </c>
      <c r="G113">
        <v>65.900000000000006</v>
      </c>
      <c r="H113">
        <v>8.4</v>
      </c>
      <c r="I113">
        <v>2.8</v>
      </c>
      <c r="J113">
        <v>51555</v>
      </c>
      <c r="K113">
        <v>16.399999999999999</v>
      </c>
      <c r="L113">
        <v>9082</v>
      </c>
      <c r="M113">
        <v>6.8</v>
      </c>
      <c r="N113">
        <v>0.1</v>
      </c>
      <c r="O113">
        <v>10.9</v>
      </c>
    </row>
    <row r="114" spans="1:15">
      <c r="A114" t="s">
        <v>122</v>
      </c>
      <c r="B114" t="s">
        <v>141</v>
      </c>
      <c r="C114">
        <v>10038388</v>
      </c>
      <c r="D114">
        <v>4945351</v>
      </c>
      <c r="E114">
        <v>5093037</v>
      </c>
      <c r="F114">
        <v>48.2</v>
      </c>
      <c r="G114">
        <v>26.9</v>
      </c>
      <c r="H114">
        <v>8</v>
      </c>
      <c r="I114">
        <v>0.2</v>
      </c>
      <c r="J114">
        <v>56196</v>
      </c>
      <c r="K114">
        <v>18.2</v>
      </c>
      <c r="L114">
        <v>4635465</v>
      </c>
      <c r="M114">
        <v>9.4</v>
      </c>
      <c r="N114">
        <v>0.2</v>
      </c>
      <c r="O114">
        <v>10</v>
      </c>
    </row>
    <row r="115" spans="1:15">
      <c r="A115" t="s">
        <v>122</v>
      </c>
      <c r="B115" t="s">
        <v>142</v>
      </c>
      <c r="C115">
        <v>153187</v>
      </c>
      <c r="D115">
        <v>73863</v>
      </c>
      <c r="E115">
        <v>79324</v>
      </c>
      <c r="F115">
        <v>55.6</v>
      </c>
      <c r="G115">
        <v>36.299999999999997</v>
      </c>
      <c r="H115">
        <v>3.2</v>
      </c>
      <c r="I115">
        <v>1.1000000000000001</v>
      </c>
      <c r="J115">
        <v>45073</v>
      </c>
      <c r="K115">
        <v>23.5</v>
      </c>
      <c r="L115">
        <v>53032</v>
      </c>
      <c r="M115">
        <v>7.4</v>
      </c>
      <c r="N115">
        <v>0.1</v>
      </c>
      <c r="O115">
        <v>7.5</v>
      </c>
    </row>
    <row r="116" spans="1:15">
      <c r="A116" t="s">
        <v>122</v>
      </c>
      <c r="B116" t="s">
        <v>143</v>
      </c>
      <c r="C116">
        <v>258349</v>
      </c>
      <c r="D116">
        <v>126460</v>
      </c>
      <c r="E116">
        <v>131889</v>
      </c>
      <c r="F116">
        <v>15.8</v>
      </c>
      <c r="G116">
        <v>72</v>
      </c>
      <c r="H116">
        <v>2.4</v>
      </c>
      <c r="I116">
        <v>0.2</v>
      </c>
      <c r="J116">
        <v>93257</v>
      </c>
      <c r="K116">
        <v>8.3000000000000007</v>
      </c>
      <c r="L116">
        <v>129027</v>
      </c>
      <c r="M116">
        <v>15.4</v>
      </c>
      <c r="N116">
        <v>0.1</v>
      </c>
      <c r="O116">
        <v>5.7</v>
      </c>
    </row>
    <row r="117" spans="1:15">
      <c r="A117" t="s">
        <v>122</v>
      </c>
      <c r="B117" t="s">
        <v>144</v>
      </c>
      <c r="C117">
        <v>17789</v>
      </c>
      <c r="D117">
        <v>8931</v>
      </c>
      <c r="E117">
        <v>8858</v>
      </c>
      <c r="F117">
        <v>10.1</v>
      </c>
      <c r="G117">
        <v>81.7</v>
      </c>
      <c r="H117">
        <v>1.1000000000000001</v>
      </c>
      <c r="I117">
        <v>2.2999999999999998</v>
      </c>
      <c r="J117">
        <v>47681</v>
      </c>
      <c r="K117">
        <v>15.1</v>
      </c>
      <c r="L117">
        <v>7329</v>
      </c>
      <c r="M117">
        <v>10.5</v>
      </c>
      <c r="N117">
        <v>1.5</v>
      </c>
      <c r="O117">
        <v>11.6</v>
      </c>
    </row>
    <row r="118" spans="1:15">
      <c r="A118" t="s">
        <v>122</v>
      </c>
      <c r="B118" t="s">
        <v>145</v>
      </c>
      <c r="C118">
        <v>87544</v>
      </c>
      <c r="D118">
        <v>43827</v>
      </c>
      <c r="E118">
        <v>43717</v>
      </c>
      <c r="F118">
        <v>23.6</v>
      </c>
      <c r="G118">
        <v>66.7</v>
      </c>
      <c r="H118">
        <v>0.6</v>
      </c>
      <c r="I118">
        <v>3.4</v>
      </c>
      <c r="J118">
        <v>42980</v>
      </c>
      <c r="K118">
        <v>20.399999999999999</v>
      </c>
      <c r="L118">
        <v>36848</v>
      </c>
      <c r="M118">
        <v>15.4</v>
      </c>
      <c r="N118">
        <v>0.6</v>
      </c>
      <c r="O118">
        <v>12.2</v>
      </c>
    </row>
    <row r="119" spans="1:15">
      <c r="A119" t="s">
        <v>122</v>
      </c>
      <c r="B119" t="s">
        <v>93</v>
      </c>
      <c r="C119">
        <v>269278</v>
      </c>
      <c r="D119">
        <v>133714</v>
      </c>
      <c r="E119">
        <v>135564</v>
      </c>
      <c r="F119">
        <v>32.9</v>
      </c>
      <c r="G119">
        <v>58.3</v>
      </c>
      <c r="H119">
        <v>0.9</v>
      </c>
      <c r="I119">
        <v>0.2</v>
      </c>
      <c r="J119">
        <v>67256</v>
      </c>
      <c r="K119">
        <v>15.1</v>
      </c>
      <c r="L119">
        <v>131321</v>
      </c>
      <c r="M119">
        <v>11.4</v>
      </c>
      <c r="N119">
        <v>0.2</v>
      </c>
      <c r="O119">
        <v>7.6</v>
      </c>
    </row>
    <row r="120" spans="1:15">
      <c r="A120" t="s">
        <v>122</v>
      </c>
      <c r="B120" t="s">
        <v>147</v>
      </c>
      <c r="C120">
        <v>178942</v>
      </c>
      <c r="D120">
        <v>87851</v>
      </c>
      <c r="E120">
        <v>91091</v>
      </c>
      <c r="F120">
        <v>9.1999999999999993</v>
      </c>
      <c r="G120">
        <v>81.2</v>
      </c>
      <c r="H120">
        <v>1</v>
      </c>
      <c r="I120">
        <v>2.2000000000000002</v>
      </c>
      <c r="J120">
        <v>44620</v>
      </c>
      <c r="K120">
        <v>18</v>
      </c>
      <c r="L120">
        <v>69261</v>
      </c>
      <c r="M120">
        <v>10.3</v>
      </c>
      <c r="N120">
        <v>0.2</v>
      </c>
      <c r="O120">
        <v>10.3</v>
      </c>
    </row>
    <row r="121" spans="1:15">
      <c r="A121" t="s">
        <v>122</v>
      </c>
      <c r="B121" t="s">
        <v>148</v>
      </c>
      <c r="C121">
        <v>3021</v>
      </c>
      <c r="D121">
        <v>1505</v>
      </c>
      <c r="E121">
        <v>1516</v>
      </c>
      <c r="F121">
        <v>8.9</v>
      </c>
      <c r="G121">
        <v>88</v>
      </c>
      <c r="H121">
        <v>0.1</v>
      </c>
      <c r="I121">
        <v>0.9</v>
      </c>
      <c r="J121">
        <v>42833</v>
      </c>
      <c r="K121">
        <v>14.6</v>
      </c>
      <c r="L121">
        <v>1110</v>
      </c>
      <c r="M121">
        <v>9.6999999999999993</v>
      </c>
      <c r="N121">
        <v>3.1</v>
      </c>
      <c r="O121">
        <v>8</v>
      </c>
    </row>
    <row r="122" spans="1:15">
      <c r="A122" t="s">
        <v>122</v>
      </c>
      <c r="B122" t="s">
        <v>149</v>
      </c>
      <c r="C122">
        <v>43895</v>
      </c>
      <c r="D122">
        <v>21825</v>
      </c>
      <c r="E122">
        <v>22070</v>
      </c>
      <c r="F122">
        <v>11.5</v>
      </c>
      <c r="G122">
        <v>78</v>
      </c>
      <c r="H122">
        <v>1.4</v>
      </c>
      <c r="I122">
        <v>2.7</v>
      </c>
      <c r="J122">
        <v>37170</v>
      </c>
      <c r="K122">
        <v>23.1</v>
      </c>
      <c r="L122">
        <v>16127</v>
      </c>
      <c r="M122">
        <v>13.8</v>
      </c>
      <c r="N122">
        <v>0.1</v>
      </c>
      <c r="O122">
        <v>12.7</v>
      </c>
    </row>
    <row r="123" spans="1:15">
      <c r="A123" t="s">
        <v>122</v>
      </c>
      <c r="B123" t="s">
        <v>150</v>
      </c>
      <c r="C123">
        <v>425753</v>
      </c>
      <c r="D123">
        <v>211881</v>
      </c>
      <c r="E123">
        <v>213872</v>
      </c>
      <c r="F123">
        <v>25.3</v>
      </c>
      <c r="G123">
        <v>39.799999999999997</v>
      </c>
      <c r="H123">
        <v>13.5</v>
      </c>
      <c r="I123">
        <v>0.3</v>
      </c>
      <c r="J123">
        <v>66828</v>
      </c>
      <c r="K123">
        <v>13.4</v>
      </c>
      <c r="L123">
        <v>187021</v>
      </c>
      <c r="M123">
        <v>6</v>
      </c>
      <c r="N123">
        <v>0.1</v>
      </c>
      <c r="O123">
        <v>11.4</v>
      </c>
    </row>
    <row r="124" spans="1:15">
      <c r="A124" t="s">
        <v>122</v>
      </c>
      <c r="B124" t="s">
        <v>151</v>
      </c>
      <c r="C124">
        <v>495078</v>
      </c>
      <c r="D124">
        <v>242817</v>
      </c>
      <c r="E124">
        <v>252261</v>
      </c>
      <c r="F124">
        <v>25.8</v>
      </c>
      <c r="G124">
        <v>64.7</v>
      </c>
      <c r="H124">
        <v>1.4</v>
      </c>
      <c r="I124">
        <v>0.5</v>
      </c>
      <c r="J124">
        <v>64240</v>
      </c>
      <c r="K124">
        <v>11.7</v>
      </c>
      <c r="L124">
        <v>240247</v>
      </c>
      <c r="M124">
        <v>11.6</v>
      </c>
      <c r="N124">
        <v>0.2</v>
      </c>
      <c r="O124">
        <v>8.1</v>
      </c>
    </row>
    <row r="125" spans="1:15">
      <c r="A125" t="s">
        <v>122</v>
      </c>
      <c r="B125" t="s">
        <v>152</v>
      </c>
      <c r="C125">
        <v>527367</v>
      </c>
      <c r="D125">
        <v>261045</v>
      </c>
      <c r="E125">
        <v>266322</v>
      </c>
      <c r="F125">
        <v>43.6</v>
      </c>
      <c r="G125">
        <v>44.7</v>
      </c>
      <c r="H125">
        <v>2.4</v>
      </c>
      <c r="I125">
        <v>0.5</v>
      </c>
      <c r="J125">
        <v>50125</v>
      </c>
      <c r="K125">
        <v>20.3</v>
      </c>
      <c r="L125">
        <v>208428</v>
      </c>
      <c r="M125">
        <v>6.8</v>
      </c>
      <c r="N125">
        <v>0.2</v>
      </c>
      <c r="O125">
        <v>15.2</v>
      </c>
    </row>
    <row r="126" spans="1:15">
      <c r="A126" t="s">
        <v>122</v>
      </c>
      <c r="B126" t="s">
        <v>153</v>
      </c>
      <c r="C126">
        <v>95247</v>
      </c>
      <c r="D126">
        <v>47349</v>
      </c>
      <c r="E126">
        <v>47898</v>
      </c>
      <c r="F126">
        <v>29.7</v>
      </c>
      <c r="G126">
        <v>48.4</v>
      </c>
      <c r="H126">
        <v>1.9</v>
      </c>
      <c r="I126">
        <v>0.7</v>
      </c>
      <c r="J126">
        <v>52017</v>
      </c>
      <c r="K126">
        <v>17.8</v>
      </c>
      <c r="L126">
        <v>37520</v>
      </c>
      <c r="M126">
        <v>6.9</v>
      </c>
      <c r="N126">
        <v>0.5</v>
      </c>
      <c r="O126">
        <v>13.2</v>
      </c>
    </row>
    <row r="127" spans="1:15">
      <c r="A127" t="s">
        <v>122</v>
      </c>
      <c r="B127" t="s">
        <v>154</v>
      </c>
      <c r="C127">
        <v>63152</v>
      </c>
      <c r="D127">
        <v>31489</v>
      </c>
      <c r="E127">
        <v>31663</v>
      </c>
      <c r="F127">
        <v>23.5</v>
      </c>
      <c r="G127">
        <v>70.099999999999994</v>
      </c>
      <c r="H127">
        <v>0.5</v>
      </c>
      <c r="I127">
        <v>1.8</v>
      </c>
      <c r="J127">
        <v>41001</v>
      </c>
      <c r="K127">
        <v>19.8</v>
      </c>
      <c r="L127">
        <v>23127</v>
      </c>
      <c r="M127">
        <v>9.6</v>
      </c>
      <c r="N127">
        <v>0.2</v>
      </c>
      <c r="O127">
        <v>13.2</v>
      </c>
    </row>
    <row r="128" spans="1:15">
      <c r="A128" t="s">
        <v>122</v>
      </c>
      <c r="B128" t="s">
        <v>155</v>
      </c>
      <c r="C128">
        <v>13373</v>
      </c>
      <c r="D128">
        <v>6878</v>
      </c>
      <c r="E128">
        <v>6495</v>
      </c>
      <c r="F128">
        <v>7.1</v>
      </c>
      <c r="G128">
        <v>83</v>
      </c>
      <c r="H128">
        <v>1.1000000000000001</v>
      </c>
      <c r="I128">
        <v>3.4</v>
      </c>
      <c r="J128">
        <v>34974</v>
      </c>
      <c r="K128">
        <v>19.5</v>
      </c>
      <c r="L128">
        <v>4832</v>
      </c>
      <c r="M128">
        <v>12.7</v>
      </c>
      <c r="N128">
        <v>8</v>
      </c>
      <c r="O128">
        <v>9</v>
      </c>
    </row>
    <row r="129" spans="1:15">
      <c r="A129" t="s">
        <v>122</v>
      </c>
      <c r="B129" t="s">
        <v>156</v>
      </c>
      <c r="C129">
        <v>454033</v>
      </c>
      <c r="D129">
        <v>227426</v>
      </c>
      <c r="E129">
        <v>226607</v>
      </c>
      <c r="F129">
        <v>62.4</v>
      </c>
      <c r="G129">
        <v>30.7</v>
      </c>
      <c r="H129">
        <v>1.3</v>
      </c>
      <c r="I129">
        <v>0.7</v>
      </c>
      <c r="J129">
        <v>42031</v>
      </c>
      <c r="K129">
        <v>28.1</v>
      </c>
      <c r="L129">
        <v>170780</v>
      </c>
      <c r="M129">
        <v>6.5</v>
      </c>
      <c r="N129">
        <v>0.3</v>
      </c>
      <c r="O129">
        <v>12</v>
      </c>
    </row>
    <row r="130" spans="1:15">
      <c r="A130" t="s">
        <v>122</v>
      </c>
      <c r="B130" t="s">
        <v>157</v>
      </c>
      <c r="C130">
        <v>54079</v>
      </c>
      <c r="D130">
        <v>28218</v>
      </c>
      <c r="E130">
        <v>25861</v>
      </c>
      <c r="F130">
        <v>11.4</v>
      </c>
      <c r="G130">
        <v>81.400000000000006</v>
      </c>
      <c r="H130">
        <v>1.8</v>
      </c>
      <c r="I130">
        <v>1.5</v>
      </c>
      <c r="J130">
        <v>50306</v>
      </c>
      <c r="K130">
        <v>13.9</v>
      </c>
      <c r="L130">
        <v>19477</v>
      </c>
      <c r="M130">
        <v>12.4</v>
      </c>
      <c r="N130">
        <v>0.5</v>
      </c>
      <c r="O130">
        <v>12.9</v>
      </c>
    </row>
    <row r="131" spans="1:15">
      <c r="A131" t="s">
        <v>122</v>
      </c>
      <c r="B131" t="s">
        <v>158</v>
      </c>
      <c r="C131">
        <v>840833</v>
      </c>
      <c r="D131">
        <v>416484</v>
      </c>
      <c r="E131">
        <v>424349</v>
      </c>
      <c r="F131">
        <v>41.6</v>
      </c>
      <c r="G131">
        <v>47</v>
      </c>
      <c r="H131">
        <v>1.6</v>
      </c>
      <c r="I131">
        <v>0.3</v>
      </c>
      <c r="J131">
        <v>77348</v>
      </c>
      <c r="K131">
        <v>11.1</v>
      </c>
      <c r="L131">
        <v>398116</v>
      </c>
      <c r="M131">
        <v>8.8000000000000007</v>
      </c>
      <c r="N131">
        <v>0.2</v>
      </c>
      <c r="O131">
        <v>8.6</v>
      </c>
    </row>
    <row r="132" spans="1:15">
      <c r="A132" t="s">
        <v>122</v>
      </c>
      <c r="B132" t="s">
        <v>159</v>
      </c>
      <c r="C132">
        <v>207320</v>
      </c>
      <c r="D132">
        <v>100937</v>
      </c>
      <c r="E132">
        <v>106383</v>
      </c>
      <c r="F132">
        <v>31.1</v>
      </c>
      <c r="G132">
        <v>48.3</v>
      </c>
      <c r="H132">
        <v>2.2999999999999998</v>
      </c>
      <c r="I132">
        <v>0.5</v>
      </c>
      <c r="J132">
        <v>54989</v>
      </c>
      <c r="K132">
        <v>19.899999999999999</v>
      </c>
      <c r="L132">
        <v>92806</v>
      </c>
      <c r="M132">
        <v>6.1</v>
      </c>
      <c r="N132">
        <v>0.2</v>
      </c>
      <c r="O132">
        <v>9</v>
      </c>
    </row>
    <row r="133" spans="1:15">
      <c r="A133" t="s">
        <v>122</v>
      </c>
      <c r="B133" t="s">
        <v>160</v>
      </c>
      <c r="C133">
        <v>73437</v>
      </c>
      <c r="D133">
        <v>37300</v>
      </c>
      <c r="E133">
        <v>36137</v>
      </c>
      <c r="F133">
        <v>26.7</v>
      </c>
      <c r="G133">
        <v>56.8</v>
      </c>
      <c r="H133">
        <v>3.2</v>
      </c>
      <c r="I133">
        <v>1</v>
      </c>
      <c r="J133">
        <v>46892</v>
      </c>
      <c r="K133">
        <v>21.9</v>
      </c>
      <c r="L133">
        <v>25499</v>
      </c>
      <c r="M133">
        <v>9.3000000000000007</v>
      </c>
      <c r="N133">
        <v>0.2</v>
      </c>
      <c r="O133">
        <v>14.8</v>
      </c>
    </row>
    <row r="134" spans="1:15">
      <c r="A134" t="s">
        <v>161</v>
      </c>
      <c r="B134" t="s">
        <v>162</v>
      </c>
      <c r="C134">
        <v>471206</v>
      </c>
      <c r="D134">
        <v>237107</v>
      </c>
      <c r="E134">
        <v>234099</v>
      </c>
      <c r="F134">
        <v>38.6</v>
      </c>
      <c r="G134">
        <v>52.1</v>
      </c>
      <c r="H134">
        <v>3</v>
      </c>
      <c r="I134">
        <v>0.5</v>
      </c>
      <c r="J134">
        <v>58946</v>
      </c>
      <c r="K134">
        <v>13.8</v>
      </c>
      <c r="L134">
        <v>229743</v>
      </c>
      <c r="M134">
        <v>5</v>
      </c>
      <c r="N134">
        <v>0.1</v>
      </c>
      <c r="O134">
        <v>7.9</v>
      </c>
    </row>
    <row r="135" spans="1:15">
      <c r="A135" t="s">
        <v>161</v>
      </c>
      <c r="B135" t="s">
        <v>163</v>
      </c>
      <c r="C135">
        <v>16269</v>
      </c>
      <c r="D135">
        <v>7972</v>
      </c>
      <c r="E135">
        <v>8297</v>
      </c>
      <c r="F135">
        <v>45.7</v>
      </c>
      <c r="G135">
        <v>49.3</v>
      </c>
      <c r="H135">
        <v>1.6</v>
      </c>
      <c r="I135">
        <v>1.2</v>
      </c>
      <c r="J135">
        <v>32395</v>
      </c>
      <c r="K135">
        <v>28.9</v>
      </c>
      <c r="L135">
        <v>6283</v>
      </c>
      <c r="M135">
        <v>5.4</v>
      </c>
      <c r="N135">
        <v>0.1</v>
      </c>
      <c r="O135">
        <v>10.4</v>
      </c>
    </row>
    <row r="136" spans="1:15">
      <c r="A136" t="s">
        <v>161</v>
      </c>
      <c r="B136" t="s">
        <v>164</v>
      </c>
      <c r="C136">
        <v>608310</v>
      </c>
      <c r="D136">
        <v>299103</v>
      </c>
      <c r="E136">
        <v>309207</v>
      </c>
      <c r="F136">
        <v>18.7</v>
      </c>
      <c r="G136">
        <v>62.2</v>
      </c>
      <c r="H136">
        <v>9.9</v>
      </c>
      <c r="I136">
        <v>0.3</v>
      </c>
      <c r="J136">
        <v>63265</v>
      </c>
      <c r="K136">
        <v>11.2</v>
      </c>
      <c r="L136">
        <v>311498</v>
      </c>
      <c r="M136">
        <v>5.6</v>
      </c>
      <c r="N136">
        <v>0.2</v>
      </c>
      <c r="O136">
        <v>7.2</v>
      </c>
    </row>
    <row r="137" spans="1:15">
      <c r="A137" t="s">
        <v>161</v>
      </c>
      <c r="B137" t="s">
        <v>165</v>
      </c>
      <c r="C137">
        <v>12174</v>
      </c>
      <c r="D137">
        <v>6202</v>
      </c>
      <c r="E137">
        <v>5972</v>
      </c>
      <c r="F137">
        <v>18.5</v>
      </c>
      <c r="G137">
        <v>77.2</v>
      </c>
      <c r="H137">
        <v>0.6</v>
      </c>
      <c r="I137">
        <v>2.1</v>
      </c>
      <c r="J137">
        <v>46646</v>
      </c>
      <c r="K137">
        <v>11.7</v>
      </c>
      <c r="L137">
        <v>5506</v>
      </c>
      <c r="M137">
        <v>18.3</v>
      </c>
      <c r="N137">
        <v>0.6</v>
      </c>
      <c r="O137">
        <v>8.1999999999999993</v>
      </c>
    </row>
    <row r="138" spans="1:15">
      <c r="A138" t="s">
        <v>161</v>
      </c>
      <c r="B138" t="s">
        <v>166</v>
      </c>
      <c r="C138">
        <v>3701</v>
      </c>
      <c r="D138">
        <v>1776</v>
      </c>
      <c r="E138">
        <v>1925</v>
      </c>
      <c r="F138">
        <v>9.8000000000000007</v>
      </c>
      <c r="G138">
        <v>86.5</v>
      </c>
      <c r="H138">
        <v>1.1000000000000001</v>
      </c>
      <c r="I138">
        <v>1.2</v>
      </c>
      <c r="J138">
        <v>38000</v>
      </c>
      <c r="K138">
        <v>20.5</v>
      </c>
      <c r="L138">
        <v>1702</v>
      </c>
      <c r="M138">
        <v>17.2</v>
      </c>
      <c r="N138">
        <v>1.6</v>
      </c>
      <c r="O138">
        <v>4.5</v>
      </c>
    </row>
    <row r="139" spans="1:15">
      <c r="A139" t="s">
        <v>161</v>
      </c>
      <c r="B139" t="s">
        <v>167</v>
      </c>
      <c r="C139">
        <v>5895</v>
      </c>
      <c r="D139">
        <v>4046</v>
      </c>
      <c r="E139">
        <v>1849</v>
      </c>
      <c r="F139">
        <v>31.3</v>
      </c>
      <c r="G139">
        <v>55.8</v>
      </c>
      <c r="H139">
        <v>9.1999999999999993</v>
      </c>
      <c r="I139">
        <v>2.4</v>
      </c>
      <c r="J139">
        <v>36791</v>
      </c>
      <c r="K139">
        <v>25.6</v>
      </c>
      <c r="L139">
        <v>1212</v>
      </c>
      <c r="M139">
        <v>15.3</v>
      </c>
      <c r="N139">
        <v>0.2</v>
      </c>
      <c r="O139">
        <v>8.3000000000000007</v>
      </c>
    </row>
    <row r="140" spans="1:15">
      <c r="A140" t="s">
        <v>161</v>
      </c>
      <c r="B140" t="s">
        <v>168</v>
      </c>
      <c r="C140">
        <v>310032</v>
      </c>
      <c r="D140">
        <v>155795</v>
      </c>
      <c r="E140">
        <v>154237</v>
      </c>
      <c r="F140">
        <v>13.7</v>
      </c>
      <c r="G140">
        <v>78.5</v>
      </c>
      <c r="H140">
        <v>0.8</v>
      </c>
      <c r="I140">
        <v>0.2</v>
      </c>
      <c r="J140">
        <v>70961</v>
      </c>
      <c r="K140">
        <v>14.1</v>
      </c>
      <c r="L140">
        <v>166701</v>
      </c>
      <c r="M140">
        <v>8.5</v>
      </c>
      <c r="N140">
        <v>0.2</v>
      </c>
      <c r="O140">
        <v>6.1</v>
      </c>
    </row>
    <row r="141" spans="1:15">
      <c r="A141" t="s">
        <v>161</v>
      </c>
      <c r="B141" t="s">
        <v>173</v>
      </c>
      <c r="C141">
        <v>6238</v>
      </c>
      <c r="D141">
        <v>3116</v>
      </c>
      <c r="E141">
        <v>3122</v>
      </c>
      <c r="F141">
        <v>38.9</v>
      </c>
      <c r="G141">
        <v>56.9</v>
      </c>
      <c r="H141">
        <v>0.4</v>
      </c>
      <c r="I141">
        <v>0.6</v>
      </c>
      <c r="J141">
        <v>33393</v>
      </c>
      <c r="K141">
        <v>23.4</v>
      </c>
      <c r="L141">
        <v>2452</v>
      </c>
      <c r="M141">
        <v>11</v>
      </c>
      <c r="N141">
        <v>1.2</v>
      </c>
      <c r="O141">
        <v>9.6999999999999993</v>
      </c>
    </row>
    <row r="142" spans="1:15">
      <c r="A142" t="s">
        <v>161</v>
      </c>
      <c r="B142" t="s">
        <v>174</v>
      </c>
      <c r="C142">
        <v>606</v>
      </c>
      <c r="D142">
        <v>327</v>
      </c>
      <c r="E142">
        <v>279</v>
      </c>
      <c r="F142">
        <v>19.3</v>
      </c>
      <c r="G142">
        <v>76.7</v>
      </c>
      <c r="H142">
        <v>0</v>
      </c>
      <c r="I142">
        <v>1.5</v>
      </c>
      <c r="J142">
        <v>36324</v>
      </c>
      <c r="K142">
        <v>16.5</v>
      </c>
      <c r="L142">
        <v>337</v>
      </c>
      <c r="M142">
        <v>8</v>
      </c>
      <c r="N142">
        <v>0.6</v>
      </c>
      <c r="O142">
        <v>13.8</v>
      </c>
    </row>
    <row r="143" spans="1:15">
      <c r="A143" t="s">
        <v>161</v>
      </c>
      <c r="B143" t="s">
        <v>175</v>
      </c>
      <c r="C143">
        <v>7676</v>
      </c>
      <c r="D143">
        <v>4049</v>
      </c>
      <c r="E143">
        <v>3627</v>
      </c>
      <c r="F143">
        <v>9.5</v>
      </c>
      <c r="G143">
        <v>87.4</v>
      </c>
      <c r="H143">
        <v>0.2</v>
      </c>
      <c r="I143">
        <v>0.2</v>
      </c>
      <c r="J143">
        <v>56047</v>
      </c>
      <c r="K143">
        <v>11.2</v>
      </c>
      <c r="L143">
        <v>4482</v>
      </c>
      <c r="M143">
        <v>12</v>
      </c>
      <c r="N143">
        <v>0.5</v>
      </c>
      <c r="O143">
        <v>5.8</v>
      </c>
    </row>
    <row r="144" spans="1:15">
      <c r="A144" t="s">
        <v>161</v>
      </c>
      <c r="B144" t="s">
        <v>176</v>
      </c>
      <c r="C144">
        <v>2365</v>
      </c>
      <c r="D144">
        <v>1139</v>
      </c>
      <c r="E144">
        <v>1226</v>
      </c>
      <c r="F144">
        <v>13.6</v>
      </c>
      <c r="G144">
        <v>80.099999999999994</v>
      </c>
      <c r="H144">
        <v>1.2</v>
      </c>
      <c r="I144">
        <v>0.4</v>
      </c>
      <c r="J144">
        <v>44191</v>
      </c>
      <c r="K144">
        <v>14.4</v>
      </c>
      <c r="L144">
        <v>1028</v>
      </c>
      <c r="M144">
        <v>12</v>
      </c>
      <c r="N144">
        <v>0.6</v>
      </c>
      <c r="O144">
        <v>6.4</v>
      </c>
    </row>
    <row r="145" spans="1:15">
      <c r="A145" t="s">
        <v>161</v>
      </c>
      <c r="B145" t="s">
        <v>177</v>
      </c>
      <c r="C145">
        <v>28940</v>
      </c>
      <c r="D145">
        <v>15912</v>
      </c>
      <c r="E145">
        <v>13028</v>
      </c>
      <c r="F145">
        <v>14.7</v>
      </c>
      <c r="G145">
        <v>81</v>
      </c>
      <c r="H145">
        <v>1.2</v>
      </c>
      <c r="I145">
        <v>0.2</v>
      </c>
      <c r="J145">
        <v>67983</v>
      </c>
      <c r="K145">
        <v>13.7</v>
      </c>
      <c r="L145">
        <v>18171</v>
      </c>
      <c r="M145">
        <v>8.1</v>
      </c>
      <c r="N145">
        <v>0</v>
      </c>
      <c r="O145">
        <v>4.7</v>
      </c>
    </row>
    <row r="146" spans="1:15">
      <c r="A146" t="s">
        <v>161</v>
      </c>
      <c r="B146" t="s">
        <v>178</v>
      </c>
      <c r="C146">
        <v>23340</v>
      </c>
      <c r="D146">
        <v>11826</v>
      </c>
      <c r="E146">
        <v>11514</v>
      </c>
      <c r="F146">
        <v>6.1</v>
      </c>
      <c r="G146">
        <v>89.6</v>
      </c>
      <c r="H146">
        <v>1.1000000000000001</v>
      </c>
      <c r="I146">
        <v>0.3</v>
      </c>
      <c r="J146">
        <v>62372</v>
      </c>
      <c r="K146">
        <v>7.5</v>
      </c>
      <c r="L146">
        <v>11501</v>
      </c>
      <c r="M146">
        <v>7.4</v>
      </c>
      <c r="N146">
        <v>0.3</v>
      </c>
      <c r="O146">
        <v>8.1999999999999993</v>
      </c>
    </row>
    <row r="147" spans="1:15">
      <c r="A147" t="s">
        <v>161</v>
      </c>
      <c r="B147" t="s">
        <v>47</v>
      </c>
      <c r="C147">
        <v>4795</v>
      </c>
      <c r="D147">
        <v>2482</v>
      </c>
      <c r="E147">
        <v>2313</v>
      </c>
      <c r="F147">
        <v>9.3000000000000007</v>
      </c>
      <c r="G147">
        <v>88.3</v>
      </c>
      <c r="H147">
        <v>0.6</v>
      </c>
      <c r="I147">
        <v>0.6</v>
      </c>
      <c r="J147">
        <v>45541</v>
      </c>
      <c r="K147">
        <v>10.4</v>
      </c>
      <c r="L147">
        <v>2196</v>
      </c>
      <c r="M147">
        <v>14.5</v>
      </c>
      <c r="N147">
        <v>0.3</v>
      </c>
      <c r="O147">
        <v>5.0999999999999996</v>
      </c>
    </row>
    <row r="148" spans="1:15">
      <c r="A148" t="s">
        <v>161</v>
      </c>
      <c r="B148" t="s">
        <v>179</v>
      </c>
      <c r="C148">
        <v>270948</v>
      </c>
      <c r="D148">
        <v>136230</v>
      </c>
      <c r="E148">
        <v>134718</v>
      </c>
      <c r="F148">
        <v>28.7</v>
      </c>
      <c r="G148">
        <v>66.900000000000006</v>
      </c>
      <c r="H148">
        <v>1</v>
      </c>
      <c r="I148">
        <v>0.5</v>
      </c>
      <c r="J148">
        <v>60572</v>
      </c>
      <c r="K148">
        <v>12.9</v>
      </c>
      <c r="L148">
        <v>129395</v>
      </c>
      <c r="M148">
        <v>6.4</v>
      </c>
      <c r="N148">
        <v>0.2</v>
      </c>
      <c r="O148">
        <v>6.6</v>
      </c>
    </row>
    <row r="149" spans="1:15">
      <c r="A149" t="s">
        <v>161</v>
      </c>
      <c r="B149" t="s">
        <v>95</v>
      </c>
      <c r="C149">
        <v>10185</v>
      </c>
      <c r="D149">
        <v>4825</v>
      </c>
      <c r="E149">
        <v>5360</v>
      </c>
      <c r="F149">
        <v>21.6</v>
      </c>
      <c r="G149">
        <v>76.8</v>
      </c>
      <c r="H149">
        <v>0.4</v>
      </c>
      <c r="I149">
        <v>0</v>
      </c>
      <c r="J149">
        <v>43105</v>
      </c>
      <c r="K149">
        <v>14.5</v>
      </c>
      <c r="L149">
        <v>4878</v>
      </c>
      <c r="M149">
        <v>11.4</v>
      </c>
      <c r="N149">
        <v>0.2</v>
      </c>
      <c r="O149">
        <v>2.5</v>
      </c>
    </row>
    <row r="150" spans="1:15">
      <c r="A150" t="s">
        <v>180</v>
      </c>
      <c r="B150" t="s">
        <v>181</v>
      </c>
      <c r="C150">
        <v>939983</v>
      </c>
      <c r="D150">
        <v>457634</v>
      </c>
      <c r="E150">
        <v>482349</v>
      </c>
      <c r="F150">
        <v>18.3</v>
      </c>
      <c r="G150">
        <v>64.099999999999994</v>
      </c>
      <c r="H150">
        <v>10.4</v>
      </c>
      <c r="I150">
        <v>0.1</v>
      </c>
      <c r="J150">
        <v>84233</v>
      </c>
      <c r="K150">
        <v>9</v>
      </c>
      <c r="L150">
        <v>463610</v>
      </c>
      <c r="M150">
        <v>8.4</v>
      </c>
      <c r="N150">
        <v>0.1</v>
      </c>
      <c r="O150">
        <v>9</v>
      </c>
    </row>
    <row r="151" spans="1:15">
      <c r="A151" t="s">
        <v>180</v>
      </c>
      <c r="B151" t="s">
        <v>182</v>
      </c>
      <c r="C151">
        <v>896943</v>
      </c>
      <c r="D151">
        <v>434784</v>
      </c>
      <c r="E151">
        <v>462159</v>
      </c>
      <c r="F151">
        <v>16.600000000000001</v>
      </c>
      <c r="G151">
        <v>63.9</v>
      </c>
      <c r="H151">
        <v>12.6</v>
      </c>
      <c r="I151">
        <v>0.1</v>
      </c>
      <c r="J151">
        <v>66395</v>
      </c>
      <c r="K151">
        <v>11.9</v>
      </c>
      <c r="L151">
        <v>439719</v>
      </c>
      <c r="M151">
        <v>4.8</v>
      </c>
      <c r="N151">
        <v>0.2</v>
      </c>
      <c r="O151">
        <v>9.3000000000000007</v>
      </c>
    </row>
    <row r="152" spans="1:15">
      <c r="A152" t="s">
        <v>180</v>
      </c>
      <c r="B152" t="s">
        <v>183</v>
      </c>
      <c r="C152">
        <v>186304</v>
      </c>
      <c r="D152">
        <v>91740</v>
      </c>
      <c r="E152">
        <v>94564</v>
      </c>
      <c r="F152">
        <v>5.2</v>
      </c>
      <c r="G152">
        <v>90.2</v>
      </c>
      <c r="H152">
        <v>1.4</v>
      </c>
      <c r="I152">
        <v>0.1</v>
      </c>
      <c r="J152">
        <v>72061</v>
      </c>
      <c r="K152">
        <v>7</v>
      </c>
      <c r="L152">
        <v>98294</v>
      </c>
      <c r="M152">
        <v>9.1999999999999993</v>
      </c>
      <c r="N152">
        <v>0.2</v>
      </c>
      <c r="O152">
        <v>7.1</v>
      </c>
    </row>
    <row r="153" spans="1:15">
      <c r="A153" t="s">
        <v>180</v>
      </c>
      <c r="B153" t="s">
        <v>184</v>
      </c>
      <c r="C153">
        <v>165165</v>
      </c>
      <c r="D153">
        <v>80854</v>
      </c>
      <c r="E153">
        <v>84311</v>
      </c>
      <c r="F153">
        <v>5.6</v>
      </c>
      <c r="G153">
        <v>84.9</v>
      </c>
      <c r="H153">
        <v>4.7</v>
      </c>
      <c r="I153">
        <v>0.1</v>
      </c>
      <c r="J153">
        <v>79893</v>
      </c>
      <c r="K153">
        <v>6.7</v>
      </c>
      <c r="L153">
        <v>87871</v>
      </c>
      <c r="M153">
        <v>7</v>
      </c>
      <c r="N153">
        <v>0.1</v>
      </c>
      <c r="O153">
        <v>6</v>
      </c>
    </row>
    <row r="154" spans="1:15">
      <c r="A154" t="s">
        <v>180</v>
      </c>
      <c r="B154" t="s">
        <v>185</v>
      </c>
      <c r="C154">
        <v>862224</v>
      </c>
      <c r="D154">
        <v>415679</v>
      </c>
      <c r="E154">
        <v>446545</v>
      </c>
      <c r="F154">
        <v>16.399999999999999</v>
      </c>
      <c r="G154">
        <v>65.400000000000006</v>
      </c>
      <c r="H154">
        <v>12.2</v>
      </c>
      <c r="I154">
        <v>0.1</v>
      </c>
      <c r="J154">
        <v>61640</v>
      </c>
      <c r="K154">
        <v>13</v>
      </c>
      <c r="L154">
        <v>419901</v>
      </c>
      <c r="M154">
        <v>5.4</v>
      </c>
      <c r="N154">
        <v>0.2</v>
      </c>
      <c r="O154">
        <v>9.5</v>
      </c>
    </row>
    <row r="155" spans="1:15">
      <c r="A155" t="s">
        <v>180</v>
      </c>
      <c r="B155" t="s">
        <v>186</v>
      </c>
      <c r="C155">
        <v>273185</v>
      </c>
      <c r="D155">
        <v>136570</v>
      </c>
      <c r="E155">
        <v>136615</v>
      </c>
      <c r="F155">
        <v>9.6</v>
      </c>
      <c r="G155">
        <v>76.8</v>
      </c>
      <c r="H155">
        <v>5.2</v>
      </c>
      <c r="I155">
        <v>0.4</v>
      </c>
      <c r="J155">
        <v>66233</v>
      </c>
      <c r="K155">
        <v>9.9</v>
      </c>
      <c r="L155">
        <v>132990</v>
      </c>
      <c r="M155">
        <v>5.2</v>
      </c>
      <c r="N155">
        <v>0.1</v>
      </c>
      <c r="O155">
        <v>8.3000000000000007</v>
      </c>
    </row>
    <row r="156" spans="1:15">
      <c r="A156" t="s">
        <v>180</v>
      </c>
      <c r="B156" t="s">
        <v>187</v>
      </c>
      <c r="C156">
        <v>151948</v>
      </c>
      <c r="D156">
        <v>76134</v>
      </c>
      <c r="E156">
        <v>75814</v>
      </c>
      <c r="F156">
        <v>4.9000000000000004</v>
      </c>
      <c r="G156">
        <v>86.3</v>
      </c>
      <c r="H156">
        <v>2.8</v>
      </c>
      <c r="I156">
        <v>0</v>
      </c>
      <c r="J156">
        <v>79626</v>
      </c>
      <c r="K156">
        <v>7</v>
      </c>
      <c r="L156">
        <v>80190</v>
      </c>
      <c r="M156">
        <v>5.7</v>
      </c>
      <c r="N156">
        <v>0.2</v>
      </c>
      <c r="O156">
        <v>6.8</v>
      </c>
    </row>
    <row r="157" spans="1:15">
      <c r="A157" t="s">
        <v>180</v>
      </c>
      <c r="B157" t="s">
        <v>188</v>
      </c>
      <c r="C157">
        <v>117470</v>
      </c>
      <c r="D157">
        <v>58212</v>
      </c>
      <c r="E157">
        <v>59258</v>
      </c>
      <c r="F157">
        <v>10.5</v>
      </c>
      <c r="G157">
        <v>84.1</v>
      </c>
      <c r="H157">
        <v>1.9</v>
      </c>
      <c r="I157">
        <v>0</v>
      </c>
      <c r="J157">
        <v>59392</v>
      </c>
      <c r="K157">
        <v>10.7</v>
      </c>
      <c r="L157">
        <v>58842</v>
      </c>
      <c r="M157">
        <v>5.5</v>
      </c>
      <c r="N157">
        <v>0.4</v>
      </c>
      <c r="O157">
        <v>9.3000000000000007</v>
      </c>
    </row>
    <row r="158" spans="1:15">
      <c r="A158" t="s">
        <v>189</v>
      </c>
      <c r="B158" t="s">
        <v>190</v>
      </c>
      <c r="C158">
        <v>169509</v>
      </c>
      <c r="D158">
        <v>81716</v>
      </c>
      <c r="E158">
        <v>87793</v>
      </c>
      <c r="F158">
        <v>6.5</v>
      </c>
      <c r="G158">
        <v>63.7</v>
      </c>
      <c r="H158">
        <v>23.4</v>
      </c>
      <c r="I158">
        <v>0.6</v>
      </c>
      <c r="J158">
        <v>54976</v>
      </c>
      <c r="K158">
        <v>13.5</v>
      </c>
      <c r="L158">
        <v>75246</v>
      </c>
      <c r="M158">
        <v>3.9</v>
      </c>
      <c r="N158">
        <v>0.3</v>
      </c>
      <c r="O158">
        <v>8.4</v>
      </c>
    </row>
    <row r="159" spans="1:15">
      <c r="A159" t="s">
        <v>189</v>
      </c>
      <c r="B159" t="s">
        <v>191</v>
      </c>
      <c r="C159">
        <v>549643</v>
      </c>
      <c r="D159">
        <v>265915</v>
      </c>
      <c r="E159">
        <v>283728</v>
      </c>
      <c r="F159">
        <v>9.1999999999999993</v>
      </c>
      <c r="G159">
        <v>59.8</v>
      </c>
      <c r="H159">
        <v>23.6</v>
      </c>
      <c r="I159">
        <v>0.2</v>
      </c>
      <c r="J159">
        <v>65476</v>
      </c>
      <c r="K159">
        <v>11.4</v>
      </c>
      <c r="L159">
        <v>268331</v>
      </c>
      <c r="M159">
        <v>3.1</v>
      </c>
      <c r="N159">
        <v>0.1</v>
      </c>
      <c r="O159">
        <v>7.4</v>
      </c>
    </row>
    <row r="160" spans="1:15">
      <c r="A160" t="s">
        <v>189</v>
      </c>
      <c r="B160" t="s">
        <v>192</v>
      </c>
      <c r="C160">
        <v>207302</v>
      </c>
      <c r="D160">
        <v>100782</v>
      </c>
      <c r="E160">
        <v>106520</v>
      </c>
      <c r="F160">
        <v>9.1999999999999993</v>
      </c>
      <c r="G160">
        <v>74.8</v>
      </c>
      <c r="H160">
        <v>12.4</v>
      </c>
      <c r="I160">
        <v>0.3</v>
      </c>
      <c r="J160">
        <v>53751</v>
      </c>
      <c r="K160">
        <v>12.6</v>
      </c>
      <c r="L160">
        <v>90239</v>
      </c>
      <c r="M160">
        <v>6.4</v>
      </c>
      <c r="N160">
        <v>0.1</v>
      </c>
      <c r="O160">
        <v>8</v>
      </c>
    </row>
    <row r="161" spans="1:15">
      <c r="A161" t="s">
        <v>193</v>
      </c>
      <c r="B161" t="s">
        <v>193</v>
      </c>
      <c r="C161">
        <v>647484</v>
      </c>
      <c r="D161">
        <v>306674</v>
      </c>
      <c r="E161">
        <v>340810</v>
      </c>
      <c r="F161">
        <v>10.199999999999999</v>
      </c>
      <c r="G161">
        <v>35.6</v>
      </c>
      <c r="H161">
        <v>48</v>
      </c>
      <c r="I161">
        <v>0.2</v>
      </c>
      <c r="J161">
        <v>70848</v>
      </c>
      <c r="K161">
        <v>18</v>
      </c>
      <c r="L161">
        <v>337815</v>
      </c>
      <c r="M161">
        <v>4.4000000000000004</v>
      </c>
      <c r="N161">
        <v>0.1</v>
      </c>
      <c r="O161">
        <v>9.6</v>
      </c>
    </row>
    <row r="162" spans="1:15">
      <c r="A162" t="s">
        <v>194</v>
      </c>
      <c r="B162" t="s">
        <v>195</v>
      </c>
      <c r="C162">
        <v>254218</v>
      </c>
      <c r="D162">
        <v>122968</v>
      </c>
      <c r="E162">
        <v>131250</v>
      </c>
      <c r="F162">
        <v>8.9</v>
      </c>
      <c r="G162">
        <v>62.7</v>
      </c>
      <c r="H162">
        <v>19.600000000000001</v>
      </c>
      <c r="I162">
        <v>0.3</v>
      </c>
      <c r="J162">
        <v>43073</v>
      </c>
      <c r="K162">
        <v>24.3</v>
      </c>
      <c r="L162">
        <v>116659</v>
      </c>
      <c r="M162">
        <v>4.3</v>
      </c>
      <c r="N162">
        <v>0.1</v>
      </c>
      <c r="O162">
        <v>7.9</v>
      </c>
    </row>
    <row r="163" spans="1:15">
      <c r="A163" t="s">
        <v>194</v>
      </c>
      <c r="B163" t="s">
        <v>196</v>
      </c>
      <c r="C163">
        <v>27135</v>
      </c>
      <c r="D163">
        <v>14277</v>
      </c>
      <c r="E163">
        <v>12858</v>
      </c>
      <c r="F163">
        <v>2.4</v>
      </c>
      <c r="G163">
        <v>82</v>
      </c>
      <c r="H163">
        <v>14.5</v>
      </c>
      <c r="I163">
        <v>0.1</v>
      </c>
      <c r="J163">
        <v>47121</v>
      </c>
      <c r="K163">
        <v>18.100000000000001</v>
      </c>
      <c r="L163">
        <v>10174</v>
      </c>
      <c r="M163">
        <v>4.4000000000000004</v>
      </c>
      <c r="N163">
        <v>0.1</v>
      </c>
      <c r="O163">
        <v>8.9</v>
      </c>
    </row>
    <row r="164" spans="1:15">
      <c r="A164" t="s">
        <v>194</v>
      </c>
      <c r="B164" t="s">
        <v>197</v>
      </c>
      <c r="C164">
        <v>175353</v>
      </c>
      <c r="D164">
        <v>86800</v>
      </c>
      <c r="E164">
        <v>88553</v>
      </c>
      <c r="F164">
        <v>5.5</v>
      </c>
      <c r="G164">
        <v>77.900000000000006</v>
      </c>
      <c r="H164">
        <v>10.5</v>
      </c>
      <c r="I164">
        <v>0.5</v>
      </c>
      <c r="J164">
        <v>47368</v>
      </c>
      <c r="K164">
        <v>15.2</v>
      </c>
      <c r="L164">
        <v>77894</v>
      </c>
      <c r="M164">
        <v>6.4</v>
      </c>
      <c r="N164">
        <v>0.3</v>
      </c>
      <c r="O164">
        <v>8.6</v>
      </c>
    </row>
    <row r="165" spans="1:15">
      <c r="A165" t="s">
        <v>194</v>
      </c>
      <c r="B165" t="s">
        <v>198</v>
      </c>
      <c r="C165">
        <v>27223</v>
      </c>
      <c r="D165">
        <v>15150</v>
      </c>
      <c r="E165">
        <v>12073</v>
      </c>
      <c r="F165">
        <v>3.8</v>
      </c>
      <c r="G165">
        <v>74.400000000000006</v>
      </c>
      <c r="H165">
        <v>19.899999999999999</v>
      </c>
      <c r="I165">
        <v>0.1</v>
      </c>
      <c r="J165">
        <v>41606</v>
      </c>
      <c r="K165">
        <v>20.6</v>
      </c>
      <c r="L165">
        <v>9225</v>
      </c>
      <c r="M165">
        <v>4.0999999999999996</v>
      </c>
      <c r="N165">
        <v>0</v>
      </c>
      <c r="O165">
        <v>12.4</v>
      </c>
    </row>
    <row r="166" spans="1:15">
      <c r="A166" t="s">
        <v>194</v>
      </c>
      <c r="B166" t="s">
        <v>199</v>
      </c>
      <c r="C166">
        <v>553591</v>
      </c>
      <c r="D166">
        <v>270544</v>
      </c>
      <c r="E166">
        <v>283047</v>
      </c>
      <c r="F166">
        <v>9.1</v>
      </c>
      <c r="G166">
        <v>76.099999999999994</v>
      </c>
      <c r="H166">
        <v>9.9</v>
      </c>
      <c r="I166">
        <v>0.3</v>
      </c>
      <c r="J166">
        <v>48925</v>
      </c>
      <c r="K166">
        <v>14</v>
      </c>
      <c r="L166">
        <v>229693</v>
      </c>
      <c r="M166">
        <v>5.4</v>
      </c>
      <c r="N166">
        <v>0.2</v>
      </c>
      <c r="O166">
        <v>10.9</v>
      </c>
    </row>
    <row r="167" spans="1:15">
      <c r="A167" t="s">
        <v>194</v>
      </c>
      <c r="B167" t="s">
        <v>200</v>
      </c>
      <c r="C167">
        <v>1843152</v>
      </c>
      <c r="D167">
        <v>894820</v>
      </c>
      <c r="E167">
        <v>948332</v>
      </c>
      <c r="F167">
        <v>27</v>
      </c>
      <c r="G167">
        <v>40.4</v>
      </c>
      <c r="H167">
        <v>26.9</v>
      </c>
      <c r="I167">
        <v>0.2</v>
      </c>
      <c r="J167">
        <v>51968</v>
      </c>
      <c r="K167">
        <v>14.5</v>
      </c>
      <c r="L167">
        <v>890997</v>
      </c>
      <c r="M167">
        <v>6.4</v>
      </c>
      <c r="N167">
        <v>0.1</v>
      </c>
      <c r="O167">
        <v>10</v>
      </c>
    </row>
    <row r="168" spans="1:15">
      <c r="A168" t="s">
        <v>194</v>
      </c>
      <c r="B168" t="s">
        <v>19</v>
      </c>
      <c r="C168">
        <v>14615</v>
      </c>
      <c r="D168">
        <v>7991</v>
      </c>
      <c r="E168">
        <v>6624</v>
      </c>
      <c r="F168">
        <v>5.6</v>
      </c>
      <c r="G168">
        <v>77</v>
      </c>
      <c r="H168">
        <v>13.3</v>
      </c>
      <c r="I168">
        <v>1.2</v>
      </c>
      <c r="J168">
        <v>34510</v>
      </c>
      <c r="K168">
        <v>19.3</v>
      </c>
      <c r="L168">
        <v>4735</v>
      </c>
      <c r="M168">
        <v>8</v>
      </c>
      <c r="N168">
        <v>0</v>
      </c>
      <c r="O168">
        <v>10</v>
      </c>
    </row>
    <row r="169" spans="1:15">
      <c r="A169" t="s">
        <v>194</v>
      </c>
      <c r="B169" t="s">
        <v>202</v>
      </c>
      <c r="C169">
        <v>437346</v>
      </c>
      <c r="D169">
        <v>211546</v>
      </c>
      <c r="E169">
        <v>225800</v>
      </c>
      <c r="F169">
        <v>18.8</v>
      </c>
      <c r="G169">
        <v>64</v>
      </c>
      <c r="H169">
        <v>10.8</v>
      </c>
      <c r="I169">
        <v>0.1</v>
      </c>
      <c r="J169">
        <v>57010</v>
      </c>
      <c r="K169">
        <v>12.1</v>
      </c>
      <c r="L169">
        <v>210450</v>
      </c>
      <c r="M169">
        <v>5.4</v>
      </c>
      <c r="N169">
        <v>0.1</v>
      </c>
      <c r="O169">
        <v>9.4</v>
      </c>
    </row>
    <row r="170" spans="1:15">
      <c r="A170" t="s">
        <v>194</v>
      </c>
      <c r="B170" t="s">
        <v>42</v>
      </c>
      <c r="C170">
        <v>108501</v>
      </c>
      <c r="D170">
        <v>55190</v>
      </c>
      <c r="E170">
        <v>53311</v>
      </c>
      <c r="F170">
        <v>5.7</v>
      </c>
      <c r="G170">
        <v>84.1</v>
      </c>
      <c r="H170">
        <v>8.1</v>
      </c>
      <c r="I170">
        <v>0.3</v>
      </c>
      <c r="J170">
        <v>50350</v>
      </c>
      <c r="K170">
        <v>10.9</v>
      </c>
      <c r="L170">
        <v>22298</v>
      </c>
      <c r="M170">
        <v>7</v>
      </c>
      <c r="N170">
        <v>0.1</v>
      </c>
      <c r="O170">
        <v>9</v>
      </c>
    </row>
    <row r="171" spans="1:15">
      <c r="A171" t="s">
        <v>194</v>
      </c>
      <c r="B171" t="s">
        <v>203</v>
      </c>
      <c r="C171">
        <v>43595</v>
      </c>
      <c r="D171">
        <v>21647</v>
      </c>
      <c r="E171">
        <v>21948</v>
      </c>
      <c r="F171">
        <v>8.9</v>
      </c>
      <c r="G171">
        <v>75.400000000000006</v>
      </c>
      <c r="H171">
        <v>13.2</v>
      </c>
      <c r="I171">
        <v>0.3</v>
      </c>
      <c r="J171">
        <v>36289</v>
      </c>
      <c r="K171">
        <v>23.9</v>
      </c>
      <c r="L171">
        <v>15676</v>
      </c>
      <c r="M171">
        <v>5.5</v>
      </c>
      <c r="N171">
        <v>0.1</v>
      </c>
      <c r="O171">
        <v>11.1</v>
      </c>
    </row>
    <row r="172" spans="1:15">
      <c r="A172" t="s">
        <v>194</v>
      </c>
      <c r="B172" t="s">
        <v>204</v>
      </c>
      <c r="C172">
        <v>22685</v>
      </c>
      <c r="D172">
        <v>12781</v>
      </c>
      <c r="E172">
        <v>9904</v>
      </c>
      <c r="F172">
        <v>3.7</v>
      </c>
      <c r="G172">
        <v>72.3</v>
      </c>
      <c r="H172">
        <v>21.3</v>
      </c>
      <c r="I172">
        <v>1</v>
      </c>
      <c r="J172">
        <v>36181</v>
      </c>
      <c r="K172">
        <v>14.7</v>
      </c>
      <c r="L172">
        <v>7155</v>
      </c>
      <c r="M172">
        <v>6.3</v>
      </c>
      <c r="N172">
        <v>0.1</v>
      </c>
      <c r="O172">
        <v>9</v>
      </c>
    </row>
    <row r="173" spans="1:15">
      <c r="A173" t="s">
        <v>194</v>
      </c>
      <c r="B173" t="s">
        <v>118</v>
      </c>
      <c r="C173">
        <v>15191</v>
      </c>
      <c r="D173">
        <v>9830</v>
      </c>
      <c r="E173">
        <v>5361</v>
      </c>
      <c r="F173">
        <v>5.3</v>
      </c>
      <c r="G173">
        <v>70.2</v>
      </c>
      <c r="H173">
        <v>21.4</v>
      </c>
      <c r="I173">
        <v>0.4</v>
      </c>
      <c r="J173">
        <v>39163</v>
      </c>
      <c r="K173">
        <v>20</v>
      </c>
      <c r="L173">
        <v>3955</v>
      </c>
      <c r="M173">
        <v>4</v>
      </c>
      <c r="N173">
        <v>0.2</v>
      </c>
      <c r="O173">
        <v>11.7</v>
      </c>
    </row>
    <row r="174" spans="1:15">
      <c r="A174" t="s">
        <v>194</v>
      </c>
      <c r="B174" t="s">
        <v>205</v>
      </c>
      <c r="C174">
        <v>503719</v>
      </c>
      <c r="D174">
        <v>245481</v>
      </c>
      <c r="E174">
        <v>258238</v>
      </c>
      <c r="F174">
        <v>12.1</v>
      </c>
      <c r="G174">
        <v>73.900000000000006</v>
      </c>
      <c r="H174">
        <v>10.3</v>
      </c>
      <c r="I174">
        <v>0.3</v>
      </c>
      <c r="J174">
        <v>41117</v>
      </c>
      <c r="K174">
        <v>17.399999999999999</v>
      </c>
      <c r="L174">
        <v>199287</v>
      </c>
      <c r="M174">
        <v>5.9</v>
      </c>
      <c r="N174">
        <v>0.2</v>
      </c>
      <c r="O174">
        <v>9.1</v>
      </c>
    </row>
    <row r="175" spans="1:15">
      <c r="A175" t="s">
        <v>194</v>
      </c>
      <c r="B175" t="s">
        <v>206</v>
      </c>
      <c r="C175">
        <v>31128</v>
      </c>
      <c r="D175">
        <v>17366</v>
      </c>
      <c r="E175">
        <v>13762</v>
      </c>
      <c r="F175">
        <v>3.7</v>
      </c>
      <c r="G175">
        <v>78.8</v>
      </c>
      <c r="H175">
        <v>15.3</v>
      </c>
      <c r="I175">
        <v>0.2</v>
      </c>
      <c r="J175">
        <v>50340</v>
      </c>
      <c r="K175">
        <v>14.9</v>
      </c>
      <c r="L175">
        <v>12899</v>
      </c>
      <c r="M175">
        <v>4</v>
      </c>
      <c r="N175">
        <v>0.2</v>
      </c>
      <c r="O175">
        <v>9.3000000000000007</v>
      </c>
    </row>
    <row r="176" spans="1:15">
      <c r="A176" t="s">
        <v>194</v>
      </c>
      <c r="B176" t="s">
        <v>207</v>
      </c>
      <c r="C176">
        <v>59487</v>
      </c>
      <c r="D176">
        <v>30176</v>
      </c>
      <c r="E176">
        <v>29311</v>
      </c>
      <c r="F176">
        <v>5.9</v>
      </c>
      <c r="G176">
        <v>84.3</v>
      </c>
      <c r="H176">
        <v>5.0999999999999996</v>
      </c>
      <c r="I176">
        <v>0.9</v>
      </c>
      <c r="J176">
        <v>44966</v>
      </c>
      <c r="K176">
        <v>17.100000000000001</v>
      </c>
      <c r="L176">
        <v>25377</v>
      </c>
      <c r="M176">
        <v>9.1999999999999993</v>
      </c>
      <c r="N176">
        <v>0.2</v>
      </c>
      <c r="O176">
        <v>7.9</v>
      </c>
    </row>
    <row r="177" spans="1:15">
      <c r="A177" t="s">
        <v>194</v>
      </c>
      <c r="B177" t="s">
        <v>47</v>
      </c>
      <c r="C177">
        <v>24629</v>
      </c>
      <c r="D177">
        <v>13478</v>
      </c>
      <c r="E177">
        <v>11151</v>
      </c>
      <c r="F177">
        <v>3.4</v>
      </c>
      <c r="G177">
        <v>77.400000000000006</v>
      </c>
      <c r="H177">
        <v>15.1</v>
      </c>
      <c r="I177">
        <v>0.7</v>
      </c>
      <c r="J177">
        <v>38970</v>
      </c>
      <c r="K177">
        <v>21.5</v>
      </c>
      <c r="L177">
        <v>8307</v>
      </c>
      <c r="M177">
        <v>8.4</v>
      </c>
      <c r="N177">
        <v>0.3</v>
      </c>
      <c r="O177">
        <v>11.5</v>
      </c>
    </row>
    <row r="178" spans="1:15">
      <c r="A178" t="s">
        <v>208</v>
      </c>
      <c r="B178" t="s">
        <v>209</v>
      </c>
      <c r="C178">
        <v>18417</v>
      </c>
      <c r="D178">
        <v>9040</v>
      </c>
      <c r="E178">
        <v>9377</v>
      </c>
      <c r="F178">
        <v>9.4</v>
      </c>
      <c r="G178">
        <v>69.599999999999994</v>
      </c>
      <c r="H178">
        <v>18.899999999999999</v>
      </c>
      <c r="I178">
        <v>0.1</v>
      </c>
      <c r="J178">
        <v>37135</v>
      </c>
      <c r="K178">
        <v>20.9</v>
      </c>
      <c r="L178">
        <v>7071</v>
      </c>
      <c r="M178">
        <v>6</v>
      </c>
      <c r="N178">
        <v>0.3</v>
      </c>
      <c r="O178">
        <v>7.9</v>
      </c>
    </row>
    <row r="179" spans="1:15">
      <c r="A179" t="s">
        <v>208</v>
      </c>
      <c r="B179" t="s">
        <v>210</v>
      </c>
      <c r="C179">
        <v>8294</v>
      </c>
      <c r="D179">
        <v>4090</v>
      </c>
      <c r="E179">
        <v>4204</v>
      </c>
      <c r="F179">
        <v>24.2</v>
      </c>
      <c r="G179">
        <v>56.7</v>
      </c>
      <c r="H179">
        <v>17.2</v>
      </c>
      <c r="I179">
        <v>0.3</v>
      </c>
      <c r="J179">
        <v>30933</v>
      </c>
      <c r="K179">
        <v>28.7</v>
      </c>
      <c r="L179">
        <v>3389</v>
      </c>
      <c r="M179">
        <v>5.0999999999999996</v>
      </c>
      <c r="N179">
        <v>0</v>
      </c>
      <c r="O179">
        <v>7.3</v>
      </c>
    </row>
    <row r="180" spans="1:15">
      <c r="A180" t="s">
        <v>208</v>
      </c>
      <c r="B180" t="s">
        <v>211</v>
      </c>
      <c r="C180">
        <v>11222</v>
      </c>
      <c r="D180">
        <v>5638</v>
      </c>
      <c r="E180">
        <v>5584</v>
      </c>
      <c r="F180">
        <v>7.8</v>
      </c>
      <c r="G180">
        <v>74.5</v>
      </c>
      <c r="H180">
        <v>15</v>
      </c>
      <c r="I180">
        <v>0</v>
      </c>
      <c r="J180">
        <v>37162</v>
      </c>
      <c r="K180">
        <v>17.899999999999999</v>
      </c>
      <c r="L180">
        <v>4598</v>
      </c>
      <c r="M180">
        <v>4.5999999999999996</v>
      </c>
      <c r="N180">
        <v>0.2</v>
      </c>
      <c r="O180">
        <v>4.4000000000000004</v>
      </c>
    </row>
    <row r="181" spans="1:15">
      <c r="A181" t="s">
        <v>208</v>
      </c>
      <c r="B181" t="s">
        <v>196</v>
      </c>
      <c r="C181">
        <v>3292</v>
      </c>
      <c r="D181">
        <v>1579</v>
      </c>
      <c r="E181">
        <v>1713</v>
      </c>
      <c r="F181">
        <v>1.9</v>
      </c>
      <c r="G181">
        <v>49.5</v>
      </c>
      <c r="H181">
        <v>47.5</v>
      </c>
      <c r="I181">
        <v>0.2</v>
      </c>
      <c r="J181">
        <v>44297</v>
      </c>
      <c r="K181">
        <v>22.9</v>
      </c>
      <c r="L181">
        <v>1282</v>
      </c>
      <c r="M181">
        <v>6.1</v>
      </c>
      <c r="N181">
        <v>0</v>
      </c>
      <c r="O181">
        <v>7.1</v>
      </c>
    </row>
    <row r="182" spans="1:15">
      <c r="A182" t="s">
        <v>208</v>
      </c>
      <c r="B182" t="s">
        <v>17</v>
      </c>
      <c r="C182">
        <v>45795</v>
      </c>
      <c r="D182">
        <v>22776</v>
      </c>
      <c r="E182">
        <v>23019</v>
      </c>
      <c r="F182">
        <v>2.1</v>
      </c>
      <c r="G182">
        <v>53.6</v>
      </c>
      <c r="H182">
        <v>41.5</v>
      </c>
      <c r="I182">
        <v>0.3</v>
      </c>
      <c r="J182">
        <v>32460</v>
      </c>
      <c r="K182">
        <v>31.4</v>
      </c>
      <c r="L182">
        <v>16387</v>
      </c>
      <c r="M182">
        <v>3.6</v>
      </c>
      <c r="N182">
        <v>0</v>
      </c>
      <c r="O182">
        <v>8.4</v>
      </c>
    </row>
    <row r="183" spans="1:15">
      <c r="A183" t="s">
        <v>208</v>
      </c>
      <c r="B183" t="s">
        <v>212</v>
      </c>
      <c r="C183">
        <v>18336</v>
      </c>
      <c r="D183">
        <v>9327</v>
      </c>
      <c r="E183">
        <v>9009</v>
      </c>
      <c r="F183">
        <v>6.3</v>
      </c>
      <c r="G183">
        <v>88.4</v>
      </c>
      <c r="H183">
        <v>2.6</v>
      </c>
      <c r="I183">
        <v>0.3</v>
      </c>
      <c r="J183">
        <v>41472</v>
      </c>
      <c r="K183">
        <v>16.600000000000001</v>
      </c>
      <c r="L183">
        <v>7801</v>
      </c>
      <c r="M183">
        <v>7.2</v>
      </c>
      <c r="N183">
        <v>0.8</v>
      </c>
      <c r="O183">
        <v>8.5</v>
      </c>
    </row>
    <row r="184" spans="1:15">
      <c r="A184" t="s">
        <v>208</v>
      </c>
      <c r="B184" t="s">
        <v>219</v>
      </c>
      <c r="C184">
        <v>2720</v>
      </c>
      <c r="D184">
        <v>1370</v>
      </c>
      <c r="E184">
        <v>1350</v>
      </c>
      <c r="F184">
        <v>1</v>
      </c>
      <c r="G184">
        <v>43.2</v>
      </c>
      <c r="H184">
        <v>55.8</v>
      </c>
      <c r="I184">
        <v>0</v>
      </c>
      <c r="J184">
        <v>37063</v>
      </c>
      <c r="K184">
        <v>22.5</v>
      </c>
      <c r="L184">
        <v>1139</v>
      </c>
      <c r="M184">
        <v>3</v>
      </c>
      <c r="N184">
        <v>0</v>
      </c>
      <c r="O184">
        <v>5.8</v>
      </c>
    </row>
    <row r="185" spans="1:15">
      <c r="A185" t="s">
        <v>208</v>
      </c>
      <c r="B185" t="s">
        <v>220</v>
      </c>
      <c r="C185">
        <v>7956</v>
      </c>
      <c r="D185">
        <v>5402</v>
      </c>
      <c r="E185">
        <v>2554</v>
      </c>
      <c r="F185">
        <v>2.2000000000000002</v>
      </c>
      <c r="G185">
        <v>56.5</v>
      </c>
      <c r="H185">
        <v>41</v>
      </c>
      <c r="I185">
        <v>0.1</v>
      </c>
      <c r="J185">
        <v>27620</v>
      </c>
      <c r="K185">
        <v>27.2</v>
      </c>
      <c r="L185">
        <v>1339</v>
      </c>
      <c r="M185">
        <v>8.1</v>
      </c>
      <c r="N185">
        <v>0</v>
      </c>
      <c r="O185">
        <v>10</v>
      </c>
    </row>
    <row r="186" spans="1:15">
      <c r="A186" t="s">
        <v>208</v>
      </c>
      <c r="B186" t="s">
        <v>6</v>
      </c>
      <c r="C186">
        <v>27791</v>
      </c>
      <c r="D186">
        <v>13527</v>
      </c>
      <c r="E186">
        <v>14264</v>
      </c>
      <c r="F186">
        <v>2.9</v>
      </c>
      <c r="G186">
        <v>92.6</v>
      </c>
      <c r="H186">
        <v>2.7</v>
      </c>
      <c r="I186">
        <v>0</v>
      </c>
      <c r="J186">
        <v>40888</v>
      </c>
      <c r="K186">
        <v>19</v>
      </c>
      <c r="L186">
        <v>11029</v>
      </c>
      <c r="M186">
        <v>6.5</v>
      </c>
      <c r="N186">
        <v>0.3</v>
      </c>
      <c r="O186">
        <v>6.8</v>
      </c>
    </row>
    <row r="187" spans="1:15">
      <c r="A187" t="s">
        <v>208</v>
      </c>
      <c r="B187" t="s">
        <v>221</v>
      </c>
      <c r="C187">
        <v>103456</v>
      </c>
      <c r="D187">
        <v>51451</v>
      </c>
      <c r="E187">
        <v>52005</v>
      </c>
      <c r="F187">
        <v>33.1</v>
      </c>
      <c r="G187">
        <v>60.5</v>
      </c>
      <c r="H187">
        <v>3.9</v>
      </c>
      <c r="I187">
        <v>0.2</v>
      </c>
      <c r="J187">
        <v>40596</v>
      </c>
      <c r="K187">
        <v>18.8</v>
      </c>
      <c r="L187">
        <v>45345</v>
      </c>
      <c r="M187">
        <v>3.9</v>
      </c>
      <c r="N187">
        <v>0</v>
      </c>
      <c r="O187">
        <v>10.3</v>
      </c>
    </row>
    <row r="188" spans="1:15">
      <c r="A188" t="s">
        <v>208</v>
      </c>
      <c r="B188" t="s">
        <v>48</v>
      </c>
      <c r="C188">
        <v>8972</v>
      </c>
      <c r="D188">
        <v>5252</v>
      </c>
      <c r="E188">
        <v>3720</v>
      </c>
      <c r="F188">
        <v>2.1</v>
      </c>
      <c r="G188">
        <v>58.7</v>
      </c>
      <c r="H188">
        <v>37.6</v>
      </c>
      <c r="I188">
        <v>0</v>
      </c>
      <c r="J188">
        <v>32043</v>
      </c>
      <c r="K188">
        <v>23.1</v>
      </c>
      <c r="L188">
        <v>2446</v>
      </c>
      <c r="M188">
        <v>10.7</v>
      </c>
      <c r="N188">
        <v>0.2</v>
      </c>
      <c r="O188">
        <v>6.7</v>
      </c>
    </row>
    <row r="189" spans="1:15">
      <c r="A189" t="s">
        <v>208</v>
      </c>
      <c r="B189" t="s">
        <v>222</v>
      </c>
      <c r="C189">
        <v>9991</v>
      </c>
      <c r="D189">
        <v>4729</v>
      </c>
      <c r="E189">
        <v>5262</v>
      </c>
      <c r="F189">
        <v>3.9</v>
      </c>
      <c r="G189">
        <v>51.7</v>
      </c>
      <c r="H189">
        <v>42.4</v>
      </c>
      <c r="I189">
        <v>0</v>
      </c>
      <c r="J189">
        <v>32727</v>
      </c>
      <c r="K189">
        <v>28.5</v>
      </c>
      <c r="L189">
        <v>3798</v>
      </c>
      <c r="M189">
        <v>6.9</v>
      </c>
      <c r="N189">
        <v>0</v>
      </c>
      <c r="O189">
        <v>8.9</v>
      </c>
    </row>
    <row r="190" spans="1:15">
      <c r="A190" t="s">
        <v>208</v>
      </c>
      <c r="B190" t="s">
        <v>223</v>
      </c>
      <c r="C190">
        <v>9386</v>
      </c>
      <c r="D190">
        <v>4579</v>
      </c>
      <c r="E190">
        <v>4807</v>
      </c>
      <c r="F190">
        <v>2.6</v>
      </c>
      <c r="G190">
        <v>57.3</v>
      </c>
      <c r="H190">
        <v>37.799999999999997</v>
      </c>
      <c r="I190">
        <v>0.1</v>
      </c>
      <c r="J190">
        <v>38485</v>
      </c>
      <c r="K190">
        <v>17.7</v>
      </c>
      <c r="L190">
        <v>3287</v>
      </c>
      <c r="M190">
        <v>6.7</v>
      </c>
      <c r="N190">
        <v>0.2</v>
      </c>
      <c r="O190">
        <v>7.3</v>
      </c>
    </row>
    <row r="191" spans="1:15">
      <c r="A191" t="s">
        <v>208</v>
      </c>
      <c r="B191" t="s">
        <v>224</v>
      </c>
      <c r="C191">
        <v>21156</v>
      </c>
      <c r="D191">
        <v>10208</v>
      </c>
      <c r="E191">
        <v>10948</v>
      </c>
      <c r="F191">
        <v>2.1</v>
      </c>
      <c r="G191">
        <v>67.5</v>
      </c>
      <c r="H191">
        <v>29.7</v>
      </c>
      <c r="I191">
        <v>0</v>
      </c>
      <c r="J191">
        <v>37974</v>
      </c>
      <c r="K191">
        <v>21.2</v>
      </c>
      <c r="L191">
        <v>8359</v>
      </c>
      <c r="M191">
        <v>5.7</v>
      </c>
      <c r="N191">
        <v>0</v>
      </c>
      <c r="O191">
        <v>9.8000000000000007</v>
      </c>
    </row>
    <row r="192" spans="1:15">
      <c r="A192" t="s">
        <v>225</v>
      </c>
      <c r="B192" t="s">
        <v>225</v>
      </c>
      <c r="C192">
        <v>191482</v>
      </c>
      <c r="D192">
        <v>95939</v>
      </c>
      <c r="E192">
        <v>95543</v>
      </c>
      <c r="F192">
        <v>12.2</v>
      </c>
      <c r="G192">
        <v>30.8</v>
      </c>
      <c r="H192">
        <v>0.6</v>
      </c>
      <c r="I192">
        <v>0.3</v>
      </c>
      <c r="J192">
        <v>52108</v>
      </c>
      <c r="K192">
        <v>19.5</v>
      </c>
      <c r="L192">
        <v>82124</v>
      </c>
      <c r="M192">
        <v>10.3</v>
      </c>
      <c r="N192">
        <v>0.5</v>
      </c>
      <c r="O192">
        <v>8.1</v>
      </c>
    </row>
    <row r="193" spans="1:15">
      <c r="A193" t="s">
        <v>225</v>
      </c>
      <c r="B193" t="s">
        <v>226</v>
      </c>
      <c r="C193">
        <v>984178</v>
      </c>
      <c r="D193">
        <v>498129</v>
      </c>
      <c r="E193">
        <v>486049</v>
      </c>
      <c r="F193">
        <v>9.1999999999999993</v>
      </c>
      <c r="G193">
        <v>19.5</v>
      </c>
      <c r="H193">
        <v>2.5</v>
      </c>
      <c r="I193">
        <v>0.1</v>
      </c>
      <c r="J193">
        <v>74460</v>
      </c>
      <c r="K193">
        <v>9.6999999999999993</v>
      </c>
      <c r="L193">
        <v>455481</v>
      </c>
      <c r="M193">
        <v>5.7</v>
      </c>
      <c r="N193">
        <v>0.1</v>
      </c>
      <c r="O193">
        <v>5.6</v>
      </c>
    </row>
    <row r="194" spans="1:15">
      <c r="A194" t="s">
        <v>225</v>
      </c>
      <c r="B194" t="s">
        <v>227</v>
      </c>
      <c r="C194">
        <v>85</v>
      </c>
      <c r="D194">
        <v>42</v>
      </c>
      <c r="E194">
        <v>43</v>
      </c>
      <c r="F194">
        <v>4.7</v>
      </c>
      <c r="G194">
        <v>37.6</v>
      </c>
      <c r="H194">
        <v>0</v>
      </c>
      <c r="I194">
        <v>0</v>
      </c>
      <c r="J194">
        <v>66250</v>
      </c>
      <c r="K194">
        <v>15.2</v>
      </c>
      <c r="L194">
        <v>64</v>
      </c>
      <c r="M194">
        <v>10.9</v>
      </c>
      <c r="N194">
        <v>0</v>
      </c>
      <c r="O194">
        <v>0</v>
      </c>
    </row>
    <row r="195" spans="1:15">
      <c r="A195" t="s">
        <v>225</v>
      </c>
      <c r="B195" t="s">
        <v>228</v>
      </c>
      <c r="C195">
        <v>69691</v>
      </c>
      <c r="D195">
        <v>34971</v>
      </c>
      <c r="E195">
        <v>34720</v>
      </c>
      <c r="F195">
        <v>10.5</v>
      </c>
      <c r="G195">
        <v>30.1</v>
      </c>
      <c r="H195">
        <v>0.6</v>
      </c>
      <c r="I195">
        <v>0.2</v>
      </c>
      <c r="J195">
        <v>65101</v>
      </c>
      <c r="K195">
        <v>10.7</v>
      </c>
      <c r="L195">
        <v>33996</v>
      </c>
      <c r="M195">
        <v>10.5</v>
      </c>
      <c r="N195">
        <v>0.1</v>
      </c>
      <c r="O195">
        <v>5.4</v>
      </c>
    </row>
    <row r="196" spans="1:15">
      <c r="A196" t="s">
        <v>225</v>
      </c>
      <c r="B196" t="s">
        <v>229</v>
      </c>
      <c r="C196">
        <v>160863</v>
      </c>
      <c r="D196">
        <v>80790</v>
      </c>
      <c r="E196">
        <v>80073</v>
      </c>
      <c r="F196">
        <v>10.8</v>
      </c>
      <c r="G196">
        <v>31.4</v>
      </c>
      <c r="H196">
        <v>0.6</v>
      </c>
      <c r="I196">
        <v>0.1</v>
      </c>
      <c r="J196">
        <v>66476</v>
      </c>
      <c r="K196">
        <v>11</v>
      </c>
      <c r="L196">
        <v>81619</v>
      </c>
      <c r="M196">
        <v>8.8000000000000007</v>
      </c>
      <c r="N196">
        <v>0.4</v>
      </c>
      <c r="O196">
        <v>6.9</v>
      </c>
    </row>
    <row r="197" spans="1:15">
      <c r="A197" t="s">
        <v>230</v>
      </c>
      <c r="B197" t="s">
        <v>232</v>
      </c>
      <c r="C197">
        <v>145046</v>
      </c>
      <c r="D197">
        <v>71718</v>
      </c>
      <c r="E197">
        <v>73328</v>
      </c>
      <c r="F197">
        <v>4.2</v>
      </c>
      <c r="G197">
        <v>91.3</v>
      </c>
      <c r="H197">
        <v>0.3</v>
      </c>
      <c r="I197">
        <v>1.3</v>
      </c>
      <c r="J197">
        <v>49403</v>
      </c>
      <c r="K197">
        <v>13</v>
      </c>
      <c r="L197">
        <v>65216</v>
      </c>
      <c r="M197">
        <v>8</v>
      </c>
      <c r="N197">
        <v>0.3</v>
      </c>
      <c r="O197">
        <v>7.9</v>
      </c>
    </row>
    <row r="198" spans="1:15">
      <c r="A198" t="s">
        <v>230</v>
      </c>
      <c r="B198" t="s">
        <v>233</v>
      </c>
      <c r="C198">
        <v>38339</v>
      </c>
      <c r="D198">
        <v>19676</v>
      </c>
      <c r="E198">
        <v>18663</v>
      </c>
      <c r="F198">
        <v>4</v>
      </c>
      <c r="G198">
        <v>89.9</v>
      </c>
      <c r="H198">
        <v>0.6</v>
      </c>
      <c r="I198">
        <v>0.6</v>
      </c>
      <c r="J198">
        <v>42439</v>
      </c>
      <c r="K198">
        <v>21.6</v>
      </c>
      <c r="L198">
        <v>18842</v>
      </c>
      <c r="M198">
        <v>7.2</v>
      </c>
      <c r="N198">
        <v>0.2</v>
      </c>
      <c r="O198">
        <v>7.6</v>
      </c>
    </row>
    <row r="199" spans="1:15">
      <c r="A199" t="s">
        <v>230</v>
      </c>
      <c r="B199" t="s">
        <v>234</v>
      </c>
      <c r="C199">
        <v>7790</v>
      </c>
      <c r="D199">
        <v>3933</v>
      </c>
      <c r="E199">
        <v>3857</v>
      </c>
      <c r="F199">
        <v>2.9</v>
      </c>
      <c r="G199">
        <v>93.7</v>
      </c>
      <c r="H199">
        <v>0.3</v>
      </c>
      <c r="I199">
        <v>0.5</v>
      </c>
      <c r="J199">
        <v>34329</v>
      </c>
      <c r="K199">
        <v>18.7</v>
      </c>
      <c r="L199">
        <v>3165</v>
      </c>
      <c r="M199">
        <v>14.6</v>
      </c>
      <c r="N199">
        <v>0.6</v>
      </c>
      <c r="O199">
        <v>6.1</v>
      </c>
    </row>
    <row r="200" spans="1:15">
      <c r="A200" t="s">
        <v>230</v>
      </c>
      <c r="B200" t="s">
        <v>235</v>
      </c>
      <c r="C200">
        <v>3812</v>
      </c>
      <c r="D200">
        <v>1885</v>
      </c>
      <c r="E200">
        <v>1927</v>
      </c>
      <c r="F200">
        <v>4.0999999999999996</v>
      </c>
      <c r="G200">
        <v>87.2</v>
      </c>
      <c r="H200">
        <v>0.1</v>
      </c>
      <c r="I200">
        <v>3.8</v>
      </c>
      <c r="J200">
        <v>36505</v>
      </c>
      <c r="K200">
        <v>17.399999999999999</v>
      </c>
      <c r="L200">
        <v>1547</v>
      </c>
      <c r="M200">
        <v>11.6</v>
      </c>
      <c r="N200">
        <v>0.5</v>
      </c>
      <c r="O200">
        <v>6.5</v>
      </c>
    </row>
    <row r="201" spans="1:15">
      <c r="A201" t="s">
        <v>230</v>
      </c>
      <c r="B201" t="s">
        <v>102</v>
      </c>
      <c r="C201">
        <v>5260</v>
      </c>
      <c r="D201">
        <v>2676</v>
      </c>
      <c r="E201">
        <v>2584</v>
      </c>
      <c r="F201">
        <v>29.6</v>
      </c>
      <c r="G201">
        <v>67.5</v>
      </c>
      <c r="H201">
        <v>0</v>
      </c>
      <c r="I201">
        <v>1.5</v>
      </c>
      <c r="J201">
        <v>43273</v>
      </c>
      <c r="K201">
        <v>13.6</v>
      </c>
      <c r="L201">
        <v>2212</v>
      </c>
      <c r="M201">
        <v>9.8000000000000007</v>
      </c>
      <c r="N201">
        <v>0.2</v>
      </c>
      <c r="O201">
        <v>6</v>
      </c>
    </row>
    <row r="202" spans="1:15">
      <c r="A202" t="s">
        <v>230</v>
      </c>
      <c r="B202" t="s">
        <v>27</v>
      </c>
      <c r="C202">
        <v>37916</v>
      </c>
      <c r="D202">
        <v>19077</v>
      </c>
      <c r="E202">
        <v>18839</v>
      </c>
      <c r="F202">
        <v>6.6</v>
      </c>
      <c r="G202">
        <v>89.8</v>
      </c>
      <c r="H202">
        <v>0.7</v>
      </c>
      <c r="I202">
        <v>0</v>
      </c>
      <c r="J202">
        <v>32233</v>
      </c>
      <c r="K202">
        <v>35.700000000000003</v>
      </c>
      <c r="L202">
        <v>16153</v>
      </c>
      <c r="M202">
        <v>6.1</v>
      </c>
      <c r="N202">
        <v>0.2</v>
      </c>
      <c r="O202">
        <v>10.199999999999999</v>
      </c>
    </row>
    <row r="203" spans="1:15">
      <c r="A203" t="s">
        <v>230</v>
      </c>
      <c r="B203" t="s">
        <v>236</v>
      </c>
      <c r="C203">
        <v>20279</v>
      </c>
      <c r="D203">
        <v>10284</v>
      </c>
      <c r="E203">
        <v>9995</v>
      </c>
      <c r="F203">
        <v>33.4</v>
      </c>
      <c r="G203">
        <v>64</v>
      </c>
      <c r="H203">
        <v>0.1</v>
      </c>
      <c r="I203">
        <v>0.8</v>
      </c>
      <c r="J203">
        <v>44853</v>
      </c>
      <c r="K203">
        <v>17.399999999999999</v>
      </c>
      <c r="L203">
        <v>9136</v>
      </c>
      <c r="M203">
        <v>6.3</v>
      </c>
      <c r="N203">
        <v>0.1</v>
      </c>
      <c r="O203">
        <v>4.8</v>
      </c>
    </row>
    <row r="204" spans="1:15">
      <c r="A204" t="s">
        <v>230</v>
      </c>
      <c r="B204" t="s">
        <v>237</v>
      </c>
      <c r="C204">
        <v>39779</v>
      </c>
      <c r="D204">
        <v>19697</v>
      </c>
      <c r="E204">
        <v>20082</v>
      </c>
      <c r="F204">
        <v>3.4</v>
      </c>
      <c r="G204">
        <v>87.7</v>
      </c>
      <c r="H204">
        <v>0.4</v>
      </c>
      <c r="I204">
        <v>5.0999999999999996</v>
      </c>
      <c r="J204">
        <v>48160</v>
      </c>
      <c r="K204">
        <v>11.9</v>
      </c>
      <c r="L204">
        <v>18668</v>
      </c>
      <c r="M204">
        <v>8.5</v>
      </c>
      <c r="N204">
        <v>0.3</v>
      </c>
      <c r="O204">
        <v>6.1</v>
      </c>
    </row>
    <row r="205" spans="1:15">
      <c r="A205" t="s">
        <v>230</v>
      </c>
      <c r="B205" t="s">
        <v>238</v>
      </c>
      <c r="C205">
        <v>4245</v>
      </c>
      <c r="D205">
        <v>2183</v>
      </c>
      <c r="E205">
        <v>2062</v>
      </c>
      <c r="F205">
        <v>3.5</v>
      </c>
      <c r="G205">
        <v>94.4</v>
      </c>
      <c r="H205">
        <v>0</v>
      </c>
      <c r="I205">
        <v>0.1</v>
      </c>
      <c r="J205">
        <v>41338</v>
      </c>
      <c r="K205">
        <v>14.6</v>
      </c>
      <c r="L205">
        <v>1749</v>
      </c>
      <c r="M205">
        <v>8.1999999999999993</v>
      </c>
      <c r="N205">
        <v>1.3</v>
      </c>
      <c r="O205">
        <v>6.7</v>
      </c>
    </row>
    <row r="206" spans="1:15">
      <c r="A206" t="s">
        <v>230</v>
      </c>
      <c r="B206" t="s">
        <v>239</v>
      </c>
      <c r="C206">
        <v>11364</v>
      </c>
      <c r="D206">
        <v>5863</v>
      </c>
      <c r="E206">
        <v>5501</v>
      </c>
      <c r="F206">
        <v>26</v>
      </c>
      <c r="G206">
        <v>68.5</v>
      </c>
      <c r="H206">
        <v>0.1</v>
      </c>
      <c r="I206">
        <v>3.4</v>
      </c>
      <c r="J206">
        <v>33440</v>
      </c>
      <c r="K206">
        <v>27.6</v>
      </c>
      <c r="L206">
        <v>4304</v>
      </c>
      <c r="M206">
        <v>9.3000000000000007</v>
      </c>
      <c r="N206">
        <v>3.6</v>
      </c>
      <c r="O206">
        <v>11.7</v>
      </c>
    </row>
    <row r="207" spans="1:15">
      <c r="A207" t="s">
        <v>230</v>
      </c>
      <c r="B207" t="s">
        <v>240</v>
      </c>
      <c r="C207">
        <v>22700</v>
      </c>
      <c r="D207">
        <v>11458</v>
      </c>
      <c r="E207">
        <v>11242</v>
      </c>
      <c r="F207">
        <v>16.3</v>
      </c>
      <c r="G207">
        <v>79.599999999999994</v>
      </c>
      <c r="H207">
        <v>0.4</v>
      </c>
      <c r="I207">
        <v>0.8</v>
      </c>
      <c r="J207">
        <v>44257</v>
      </c>
      <c r="K207">
        <v>18.7</v>
      </c>
      <c r="L207">
        <v>9393</v>
      </c>
      <c r="M207">
        <v>8.4</v>
      </c>
      <c r="N207">
        <v>0.2</v>
      </c>
      <c r="O207">
        <v>10.1</v>
      </c>
    </row>
    <row r="208" spans="1:15">
      <c r="A208" t="s">
        <v>230</v>
      </c>
      <c r="B208" t="s">
        <v>241</v>
      </c>
      <c r="C208">
        <v>7731</v>
      </c>
      <c r="D208">
        <v>3910</v>
      </c>
      <c r="E208">
        <v>3821</v>
      </c>
      <c r="F208">
        <v>31.5</v>
      </c>
      <c r="G208">
        <v>63.9</v>
      </c>
      <c r="H208">
        <v>0.3</v>
      </c>
      <c r="I208">
        <v>3.6</v>
      </c>
      <c r="J208">
        <v>44779</v>
      </c>
      <c r="K208">
        <v>13.5</v>
      </c>
      <c r="L208">
        <v>3184</v>
      </c>
      <c r="M208">
        <v>5.7</v>
      </c>
      <c r="N208">
        <v>0.2</v>
      </c>
      <c r="O208">
        <v>9.4</v>
      </c>
    </row>
    <row r="209" spans="1:15">
      <c r="A209" t="s">
        <v>230</v>
      </c>
      <c r="B209" t="s">
        <v>242</v>
      </c>
      <c r="C209">
        <v>12571</v>
      </c>
      <c r="D209">
        <v>6324</v>
      </c>
      <c r="E209">
        <v>6247</v>
      </c>
      <c r="F209">
        <v>3.3</v>
      </c>
      <c r="G209">
        <v>92.4</v>
      </c>
      <c r="H209">
        <v>0.3</v>
      </c>
      <c r="I209">
        <v>1.8</v>
      </c>
      <c r="J209">
        <v>37665</v>
      </c>
      <c r="K209">
        <v>17.2</v>
      </c>
      <c r="L209">
        <v>4992</v>
      </c>
      <c r="M209">
        <v>6.8</v>
      </c>
      <c r="N209">
        <v>0.4</v>
      </c>
      <c r="O209">
        <v>11.8</v>
      </c>
    </row>
    <row r="210" spans="1:15">
      <c r="A210" t="s">
        <v>230</v>
      </c>
      <c r="B210" t="s">
        <v>243</v>
      </c>
      <c r="C210">
        <v>10285</v>
      </c>
      <c r="D210">
        <v>5379</v>
      </c>
      <c r="E210">
        <v>4906</v>
      </c>
      <c r="F210">
        <v>17.399999999999999</v>
      </c>
      <c r="G210">
        <v>80.8</v>
      </c>
      <c r="H210">
        <v>0.2</v>
      </c>
      <c r="I210">
        <v>0.2</v>
      </c>
      <c r="J210">
        <v>53474</v>
      </c>
      <c r="K210">
        <v>10.8</v>
      </c>
      <c r="L210">
        <v>5342</v>
      </c>
      <c r="M210">
        <v>9.9</v>
      </c>
      <c r="N210">
        <v>0</v>
      </c>
      <c r="O210">
        <v>8.5</v>
      </c>
    </row>
    <row r="211" spans="1:15">
      <c r="A211" t="s">
        <v>230</v>
      </c>
      <c r="B211" t="s">
        <v>244</v>
      </c>
      <c r="C211">
        <v>80004</v>
      </c>
      <c r="D211">
        <v>39568</v>
      </c>
      <c r="E211">
        <v>40436</v>
      </c>
      <c r="F211">
        <v>14.9</v>
      </c>
      <c r="G211">
        <v>81.2</v>
      </c>
      <c r="H211">
        <v>0.5</v>
      </c>
      <c r="I211">
        <v>0.7</v>
      </c>
      <c r="J211">
        <v>44048</v>
      </c>
      <c r="K211">
        <v>15.8</v>
      </c>
      <c r="L211">
        <v>36316</v>
      </c>
      <c r="M211">
        <v>7.5</v>
      </c>
      <c r="N211">
        <v>0.3</v>
      </c>
      <c r="O211">
        <v>5.9</v>
      </c>
    </row>
    <row r="212" spans="1:15">
      <c r="A212" t="s">
        <v>230</v>
      </c>
      <c r="B212" t="s">
        <v>245</v>
      </c>
      <c r="C212">
        <v>9720</v>
      </c>
      <c r="D212">
        <v>5059</v>
      </c>
      <c r="E212">
        <v>4661</v>
      </c>
      <c r="F212">
        <v>1.4</v>
      </c>
      <c r="G212">
        <v>97</v>
      </c>
      <c r="H212">
        <v>0</v>
      </c>
      <c r="I212">
        <v>0</v>
      </c>
      <c r="J212">
        <v>48384</v>
      </c>
      <c r="K212">
        <v>15</v>
      </c>
      <c r="L212">
        <v>4292</v>
      </c>
      <c r="M212">
        <v>10.199999999999999</v>
      </c>
      <c r="N212">
        <v>0.4</v>
      </c>
      <c r="O212">
        <v>5.7</v>
      </c>
    </row>
    <row r="213" spans="1:15">
      <c r="A213" t="s">
        <v>230</v>
      </c>
      <c r="B213" t="s">
        <v>47</v>
      </c>
      <c r="C213">
        <v>10025</v>
      </c>
      <c r="D213">
        <v>5082</v>
      </c>
      <c r="E213">
        <v>4943</v>
      </c>
      <c r="F213">
        <v>17.399999999999999</v>
      </c>
      <c r="G213">
        <v>78.8</v>
      </c>
      <c r="H213">
        <v>0</v>
      </c>
      <c r="I213">
        <v>0.6</v>
      </c>
      <c r="J213">
        <v>34775</v>
      </c>
      <c r="K213">
        <v>18.3</v>
      </c>
      <c r="L213">
        <v>3650</v>
      </c>
      <c r="M213">
        <v>11.4</v>
      </c>
      <c r="N213">
        <v>0.1</v>
      </c>
      <c r="O213">
        <v>9.6999999999999993</v>
      </c>
    </row>
    <row r="214" spans="1:15">
      <c r="A214" t="s">
        <v>246</v>
      </c>
      <c r="B214" t="s">
        <v>162</v>
      </c>
      <c r="C214">
        <v>67081</v>
      </c>
      <c r="D214">
        <v>32676</v>
      </c>
      <c r="E214">
        <v>34405</v>
      </c>
      <c r="F214">
        <v>1.4</v>
      </c>
      <c r="G214">
        <v>92.4</v>
      </c>
      <c r="H214">
        <v>3.8</v>
      </c>
      <c r="I214">
        <v>0.1</v>
      </c>
      <c r="J214">
        <v>45965</v>
      </c>
      <c r="K214">
        <v>14.4</v>
      </c>
      <c r="L214">
        <v>32400</v>
      </c>
      <c r="M214">
        <v>5.6</v>
      </c>
      <c r="N214">
        <v>0.2</v>
      </c>
      <c r="O214">
        <v>6.8</v>
      </c>
    </row>
    <row r="215" spans="1:15">
      <c r="A215" t="s">
        <v>246</v>
      </c>
      <c r="B215" t="s">
        <v>247</v>
      </c>
      <c r="C215">
        <v>7364</v>
      </c>
      <c r="D215">
        <v>3634</v>
      </c>
      <c r="E215">
        <v>3730</v>
      </c>
      <c r="F215">
        <v>1.6</v>
      </c>
      <c r="G215">
        <v>60.9</v>
      </c>
      <c r="H215">
        <v>34.4</v>
      </c>
      <c r="I215">
        <v>0.5</v>
      </c>
      <c r="J215">
        <v>27265</v>
      </c>
      <c r="K215">
        <v>34.200000000000003</v>
      </c>
      <c r="L215">
        <v>2400</v>
      </c>
      <c r="M215">
        <v>5.8</v>
      </c>
      <c r="N215">
        <v>0</v>
      </c>
      <c r="O215">
        <v>13.9</v>
      </c>
    </row>
    <row r="216" spans="1:15">
      <c r="A216" t="s">
        <v>246</v>
      </c>
      <c r="B216" t="s">
        <v>249</v>
      </c>
      <c r="C216">
        <v>147161</v>
      </c>
      <c r="D216">
        <v>72422</v>
      </c>
      <c r="E216">
        <v>74739</v>
      </c>
      <c r="F216">
        <v>12.3</v>
      </c>
      <c r="G216">
        <v>73.900000000000006</v>
      </c>
      <c r="H216">
        <v>9.1999999999999993</v>
      </c>
      <c r="I216">
        <v>0.2</v>
      </c>
      <c r="J216">
        <v>48817</v>
      </c>
      <c r="K216">
        <v>14.9</v>
      </c>
      <c r="L216">
        <v>68438</v>
      </c>
      <c r="M216">
        <v>4.0999999999999996</v>
      </c>
      <c r="N216">
        <v>0.2</v>
      </c>
      <c r="O216">
        <v>7.9</v>
      </c>
    </row>
    <row r="217" spans="1:15">
      <c r="A217" t="s">
        <v>246</v>
      </c>
      <c r="B217" t="s">
        <v>40</v>
      </c>
      <c r="C217">
        <v>267029</v>
      </c>
      <c r="D217">
        <v>128729</v>
      </c>
      <c r="E217">
        <v>138300</v>
      </c>
      <c r="F217">
        <v>3.7</v>
      </c>
      <c r="G217">
        <v>62.5</v>
      </c>
      <c r="H217">
        <v>29.7</v>
      </c>
      <c r="I217">
        <v>0.2</v>
      </c>
      <c r="J217">
        <v>49895</v>
      </c>
      <c r="K217">
        <v>18.2</v>
      </c>
      <c r="L217">
        <v>116537</v>
      </c>
      <c r="M217">
        <v>4</v>
      </c>
      <c r="N217">
        <v>0.1</v>
      </c>
      <c r="O217">
        <v>8.9</v>
      </c>
    </row>
    <row r="218" spans="1:15">
      <c r="A218" t="s">
        <v>246</v>
      </c>
      <c r="B218" t="s">
        <v>111</v>
      </c>
      <c r="C218">
        <v>24783</v>
      </c>
      <c r="D218">
        <v>12036</v>
      </c>
      <c r="E218">
        <v>12747</v>
      </c>
      <c r="F218">
        <v>1.6</v>
      </c>
      <c r="G218">
        <v>91.8</v>
      </c>
      <c r="H218">
        <v>3.7</v>
      </c>
      <c r="I218">
        <v>0.3</v>
      </c>
      <c r="J218">
        <v>38258</v>
      </c>
      <c r="K218">
        <v>23</v>
      </c>
      <c r="L218">
        <v>9841</v>
      </c>
      <c r="M218">
        <v>7</v>
      </c>
      <c r="N218">
        <v>0.3</v>
      </c>
      <c r="O218">
        <v>13</v>
      </c>
    </row>
    <row r="219" spans="1:15">
      <c r="A219" t="s">
        <v>246</v>
      </c>
      <c r="B219" t="s">
        <v>250</v>
      </c>
      <c r="C219">
        <v>199016</v>
      </c>
      <c r="D219">
        <v>95552</v>
      </c>
      <c r="E219">
        <v>103464</v>
      </c>
      <c r="F219">
        <v>2.1</v>
      </c>
      <c r="G219">
        <v>81.3</v>
      </c>
      <c r="H219">
        <v>12.2</v>
      </c>
      <c r="I219">
        <v>0.1</v>
      </c>
      <c r="J219">
        <v>56167</v>
      </c>
      <c r="K219">
        <v>15.6</v>
      </c>
      <c r="L219">
        <v>96155</v>
      </c>
      <c r="M219">
        <v>4.5999999999999996</v>
      </c>
      <c r="N219">
        <v>0.2</v>
      </c>
      <c r="O219">
        <v>7.9</v>
      </c>
    </row>
    <row r="220" spans="1:15">
      <c r="A220" t="s">
        <v>246</v>
      </c>
      <c r="B220" t="s">
        <v>251</v>
      </c>
      <c r="C220">
        <v>7311</v>
      </c>
      <c r="D220">
        <v>3894</v>
      </c>
      <c r="E220">
        <v>3417</v>
      </c>
      <c r="F220">
        <v>0.4</v>
      </c>
      <c r="G220">
        <v>94</v>
      </c>
      <c r="H220">
        <v>4.5</v>
      </c>
      <c r="I220">
        <v>0.2</v>
      </c>
      <c r="J220">
        <v>47723</v>
      </c>
      <c r="K220">
        <v>19.3</v>
      </c>
      <c r="L220">
        <v>3062</v>
      </c>
      <c r="M220">
        <v>10</v>
      </c>
      <c r="N220">
        <v>0.2</v>
      </c>
      <c r="O220">
        <v>5.3</v>
      </c>
    </row>
    <row r="221" spans="1:15">
      <c r="A221" t="s">
        <v>246</v>
      </c>
      <c r="B221" t="s">
        <v>112</v>
      </c>
      <c r="C221">
        <v>5198</v>
      </c>
      <c r="D221">
        <v>2530</v>
      </c>
      <c r="E221">
        <v>2668</v>
      </c>
      <c r="F221">
        <v>1.4</v>
      </c>
      <c r="G221">
        <v>97.2</v>
      </c>
      <c r="H221">
        <v>0</v>
      </c>
      <c r="I221">
        <v>0.2</v>
      </c>
      <c r="J221">
        <v>47222</v>
      </c>
      <c r="K221">
        <v>14.2</v>
      </c>
      <c r="L221">
        <v>2370</v>
      </c>
      <c r="M221">
        <v>8.1999999999999993</v>
      </c>
      <c r="N221">
        <v>0.2</v>
      </c>
      <c r="O221">
        <v>9.4</v>
      </c>
    </row>
    <row r="222" spans="1:15">
      <c r="A222" t="s">
        <v>246</v>
      </c>
      <c r="B222" t="s">
        <v>41</v>
      </c>
      <c r="C222">
        <v>22115</v>
      </c>
      <c r="D222">
        <v>11012</v>
      </c>
      <c r="E222">
        <v>11103</v>
      </c>
      <c r="F222">
        <v>0.9</v>
      </c>
      <c r="G222">
        <v>97.6</v>
      </c>
      <c r="H222">
        <v>0.5</v>
      </c>
      <c r="I222">
        <v>0.2</v>
      </c>
      <c r="J222">
        <v>47850</v>
      </c>
      <c r="K222">
        <v>11.2</v>
      </c>
      <c r="L222">
        <v>9895</v>
      </c>
      <c r="M222">
        <v>7.5</v>
      </c>
      <c r="N222">
        <v>0</v>
      </c>
      <c r="O222">
        <v>6.2</v>
      </c>
    </row>
    <row r="223" spans="1:15">
      <c r="A223" t="s">
        <v>246</v>
      </c>
      <c r="B223" t="s">
        <v>252</v>
      </c>
      <c r="C223">
        <v>5859</v>
      </c>
      <c r="D223">
        <v>2891</v>
      </c>
      <c r="E223">
        <v>2968</v>
      </c>
      <c r="F223">
        <v>1.1000000000000001</v>
      </c>
      <c r="G223">
        <v>96.7</v>
      </c>
      <c r="H223">
        <v>0.8</v>
      </c>
      <c r="I223">
        <v>0</v>
      </c>
      <c r="J223">
        <v>50085</v>
      </c>
      <c r="K223">
        <v>11.9</v>
      </c>
      <c r="L223">
        <v>2556</v>
      </c>
      <c r="M223">
        <v>9</v>
      </c>
      <c r="N223">
        <v>1.3</v>
      </c>
      <c r="O223">
        <v>7.7</v>
      </c>
    </row>
    <row r="224" spans="1:15">
      <c r="A224" t="s">
        <v>246</v>
      </c>
      <c r="B224" t="s">
        <v>253</v>
      </c>
      <c r="C224">
        <v>46625</v>
      </c>
      <c r="D224">
        <v>22568</v>
      </c>
      <c r="E224">
        <v>24057</v>
      </c>
      <c r="F224">
        <v>3.3</v>
      </c>
      <c r="G224">
        <v>84.1</v>
      </c>
      <c r="H224">
        <v>9.1</v>
      </c>
      <c r="I224">
        <v>0.1</v>
      </c>
      <c r="J224">
        <v>45331</v>
      </c>
      <c r="K224">
        <v>15</v>
      </c>
      <c r="L224">
        <v>21853</v>
      </c>
      <c r="M224">
        <v>8.6999999999999993</v>
      </c>
      <c r="N224">
        <v>0.1</v>
      </c>
      <c r="O224">
        <v>9.9</v>
      </c>
    </row>
    <row r="225" spans="1:15">
      <c r="A225" t="s">
        <v>246</v>
      </c>
      <c r="B225" t="s">
        <v>254</v>
      </c>
      <c r="C225">
        <v>135697</v>
      </c>
      <c r="D225">
        <v>66990</v>
      </c>
      <c r="E225">
        <v>68707</v>
      </c>
      <c r="F225">
        <v>2.2000000000000002</v>
      </c>
      <c r="G225">
        <v>94.3</v>
      </c>
      <c r="H225">
        <v>1.2</v>
      </c>
      <c r="I225">
        <v>0.1</v>
      </c>
      <c r="J225">
        <v>58194</v>
      </c>
      <c r="K225">
        <v>8.6999999999999993</v>
      </c>
      <c r="L225">
        <v>64883</v>
      </c>
      <c r="M225">
        <v>4.7</v>
      </c>
      <c r="N225">
        <v>0.1</v>
      </c>
      <c r="O225">
        <v>5.5</v>
      </c>
    </row>
    <row r="226" spans="1:15">
      <c r="A226" t="s">
        <v>246</v>
      </c>
      <c r="B226" t="s">
        <v>118</v>
      </c>
      <c r="C226">
        <v>17551</v>
      </c>
      <c r="D226">
        <v>8746</v>
      </c>
      <c r="E226">
        <v>8805</v>
      </c>
      <c r="F226">
        <v>5</v>
      </c>
      <c r="G226">
        <v>91.7</v>
      </c>
      <c r="H226">
        <v>1.2</v>
      </c>
      <c r="I226">
        <v>0.1</v>
      </c>
      <c r="J226">
        <v>42606</v>
      </c>
      <c r="K226">
        <v>17.2</v>
      </c>
      <c r="L226">
        <v>7339</v>
      </c>
      <c r="M226">
        <v>6.5</v>
      </c>
      <c r="N226">
        <v>0.8</v>
      </c>
      <c r="O226">
        <v>7</v>
      </c>
    </row>
    <row r="227" spans="1:15">
      <c r="A227" t="s">
        <v>246</v>
      </c>
      <c r="B227" t="s">
        <v>255</v>
      </c>
      <c r="C227">
        <v>80368</v>
      </c>
      <c r="D227">
        <v>39901</v>
      </c>
      <c r="E227">
        <v>40467</v>
      </c>
      <c r="F227">
        <v>4.5999999999999996</v>
      </c>
      <c r="G227">
        <v>79.400000000000006</v>
      </c>
      <c r="H227">
        <v>13.8</v>
      </c>
      <c r="I227">
        <v>0.3</v>
      </c>
      <c r="J227">
        <v>42977</v>
      </c>
      <c r="K227">
        <v>18.8</v>
      </c>
      <c r="L227">
        <v>32514</v>
      </c>
      <c r="M227">
        <v>5.7</v>
      </c>
      <c r="N227">
        <v>0.2</v>
      </c>
      <c r="O227">
        <v>10.7</v>
      </c>
    </row>
    <row r="228" spans="1:15">
      <c r="A228" t="s">
        <v>246</v>
      </c>
      <c r="B228" t="s">
        <v>256</v>
      </c>
      <c r="C228">
        <v>11652</v>
      </c>
      <c r="D228">
        <v>5685</v>
      </c>
      <c r="E228">
        <v>5967</v>
      </c>
      <c r="F228">
        <v>1.6</v>
      </c>
      <c r="G228">
        <v>95.5</v>
      </c>
      <c r="H228">
        <v>0.9</v>
      </c>
      <c r="I228">
        <v>0.2</v>
      </c>
      <c r="J228">
        <v>47491</v>
      </c>
      <c r="K228">
        <v>12.5</v>
      </c>
      <c r="L228">
        <v>5501</v>
      </c>
      <c r="M228">
        <v>6.1</v>
      </c>
      <c r="N228">
        <v>0</v>
      </c>
      <c r="O228">
        <v>8.6999999999999993</v>
      </c>
    </row>
    <row r="229" spans="1:15">
      <c r="A229" t="s">
        <v>246</v>
      </c>
      <c r="B229" t="s">
        <v>217</v>
      </c>
      <c r="C229">
        <v>17701</v>
      </c>
      <c r="D229">
        <v>8601</v>
      </c>
      <c r="E229">
        <v>9100</v>
      </c>
      <c r="F229">
        <v>9</v>
      </c>
      <c r="G229">
        <v>85.7</v>
      </c>
      <c r="H229">
        <v>2.6</v>
      </c>
      <c r="I229">
        <v>0.2</v>
      </c>
      <c r="J229">
        <v>43699</v>
      </c>
      <c r="K229">
        <v>15</v>
      </c>
      <c r="L229">
        <v>8068</v>
      </c>
      <c r="M229">
        <v>8.1999999999999993</v>
      </c>
      <c r="N229">
        <v>0.1</v>
      </c>
      <c r="O229">
        <v>9.1999999999999993</v>
      </c>
    </row>
    <row r="230" spans="1:15">
      <c r="A230" t="s">
        <v>246</v>
      </c>
      <c r="B230" t="s">
        <v>47</v>
      </c>
      <c r="C230">
        <v>14457</v>
      </c>
      <c r="D230">
        <v>7242</v>
      </c>
      <c r="E230">
        <v>7215</v>
      </c>
      <c r="F230">
        <v>1.6</v>
      </c>
      <c r="G230">
        <v>96.2</v>
      </c>
      <c r="H230">
        <v>0.7</v>
      </c>
      <c r="I230">
        <v>0.1</v>
      </c>
      <c r="J230">
        <v>53202</v>
      </c>
      <c r="K230">
        <v>12.9</v>
      </c>
      <c r="L230">
        <v>7194</v>
      </c>
      <c r="M230">
        <v>7</v>
      </c>
      <c r="N230">
        <v>0.6</v>
      </c>
      <c r="O230">
        <v>5.5</v>
      </c>
    </row>
    <row r="231" spans="1:15">
      <c r="A231" t="s">
        <v>246</v>
      </c>
      <c r="B231" t="s">
        <v>218</v>
      </c>
      <c r="C231">
        <v>16555</v>
      </c>
      <c r="D231">
        <v>8201</v>
      </c>
      <c r="E231">
        <v>8354</v>
      </c>
      <c r="F231">
        <v>0.6</v>
      </c>
      <c r="G231">
        <v>96.7</v>
      </c>
      <c r="H231">
        <v>0.7</v>
      </c>
      <c r="I231">
        <v>0.1</v>
      </c>
      <c r="J231">
        <v>44993</v>
      </c>
      <c r="K231">
        <v>14.5</v>
      </c>
      <c r="L231">
        <v>7523</v>
      </c>
      <c r="M231">
        <v>9.1</v>
      </c>
      <c r="N231">
        <v>0</v>
      </c>
      <c r="O231">
        <v>5.3</v>
      </c>
    </row>
    <row r="232" spans="1:15">
      <c r="A232" t="s">
        <v>246</v>
      </c>
      <c r="B232" t="s">
        <v>6</v>
      </c>
      <c r="C232">
        <v>14464</v>
      </c>
      <c r="D232">
        <v>7006</v>
      </c>
      <c r="E232">
        <v>7458</v>
      </c>
      <c r="F232">
        <v>1.3</v>
      </c>
      <c r="G232">
        <v>97</v>
      </c>
      <c r="H232">
        <v>0.4</v>
      </c>
      <c r="I232">
        <v>0</v>
      </c>
      <c r="J232">
        <v>44648</v>
      </c>
      <c r="K232">
        <v>13.6</v>
      </c>
      <c r="L232">
        <v>6095</v>
      </c>
      <c r="M232">
        <v>10.1</v>
      </c>
      <c r="N232">
        <v>0.2</v>
      </c>
      <c r="O232">
        <v>8.8000000000000007</v>
      </c>
    </row>
    <row r="233" spans="1:15">
      <c r="A233" t="s">
        <v>246</v>
      </c>
      <c r="B233" t="s">
        <v>257</v>
      </c>
      <c r="C233">
        <v>57525</v>
      </c>
      <c r="D233">
        <v>28306</v>
      </c>
      <c r="E233">
        <v>29219</v>
      </c>
      <c r="F233">
        <v>11.6</v>
      </c>
      <c r="G233">
        <v>85</v>
      </c>
      <c r="H233">
        <v>1.6</v>
      </c>
      <c r="I233">
        <v>0.2</v>
      </c>
      <c r="J233">
        <v>47401</v>
      </c>
      <c r="K233">
        <v>12</v>
      </c>
      <c r="L233">
        <v>26336</v>
      </c>
      <c r="M233">
        <v>4.9000000000000004</v>
      </c>
      <c r="N233">
        <v>0.3</v>
      </c>
      <c r="O233">
        <v>8.1</v>
      </c>
    </row>
    <row r="234" spans="1:15">
      <c r="A234" t="s">
        <v>246</v>
      </c>
      <c r="B234" t="s">
        <v>258</v>
      </c>
      <c r="C234">
        <v>683995</v>
      </c>
      <c r="D234">
        <v>339609</v>
      </c>
      <c r="E234">
        <v>344386</v>
      </c>
      <c r="F234">
        <v>16.3</v>
      </c>
      <c r="G234">
        <v>65.599999999999994</v>
      </c>
      <c r="H234">
        <v>11</v>
      </c>
      <c r="I234">
        <v>0.1</v>
      </c>
      <c r="J234">
        <v>76101</v>
      </c>
      <c r="K234">
        <v>7.9</v>
      </c>
      <c r="L234">
        <v>333433</v>
      </c>
      <c r="M234">
        <v>3.1</v>
      </c>
      <c r="N234">
        <v>0.1</v>
      </c>
      <c r="O234">
        <v>7.8</v>
      </c>
    </row>
    <row r="235" spans="1:15">
      <c r="A235" t="s">
        <v>246</v>
      </c>
      <c r="B235" t="s">
        <v>259</v>
      </c>
      <c r="C235">
        <v>67121</v>
      </c>
      <c r="D235">
        <v>33323</v>
      </c>
      <c r="E235">
        <v>33798</v>
      </c>
      <c r="F235">
        <v>2.2999999999999998</v>
      </c>
      <c r="G235">
        <v>90.7</v>
      </c>
      <c r="H235">
        <v>4.0999999999999996</v>
      </c>
      <c r="I235">
        <v>0.2</v>
      </c>
      <c r="J235">
        <v>44453</v>
      </c>
      <c r="K235">
        <v>15</v>
      </c>
      <c r="L235">
        <v>29214</v>
      </c>
      <c r="M235">
        <v>4.9000000000000004</v>
      </c>
      <c r="N235">
        <v>0</v>
      </c>
      <c r="O235">
        <v>7</v>
      </c>
    </row>
    <row r="236" spans="1:15">
      <c r="A236" t="s">
        <v>246</v>
      </c>
      <c r="B236" t="s">
        <v>260</v>
      </c>
      <c r="C236">
        <v>290439</v>
      </c>
      <c r="D236">
        <v>141776</v>
      </c>
      <c r="E236">
        <v>148663</v>
      </c>
      <c r="F236">
        <v>11.7</v>
      </c>
      <c r="G236">
        <v>71.099999999999994</v>
      </c>
      <c r="H236">
        <v>12.4</v>
      </c>
      <c r="I236">
        <v>0.1</v>
      </c>
      <c r="J236">
        <v>48225</v>
      </c>
      <c r="K236">
        <v>16.8</v>
      </c>
      <c r="L236">
        <v>131172</v>
      </c>
      <c r="M236">
        <v>4.5</v>
      </c>
      <c r="N236">
        <v>0.2</v>
      </c>
      <c r="O236">
        <v>11.5</v>
      </c>
    </row>
    <row r="237" spans="1:15">
      <c r="A237" t="s">
        <v>246</v>
      </c>
      <c r="B237" t="s">
        <v>261</v>
      </c>
      <c r="C237">
        <v>39106</v>
      </c>
      <c r="D237">
        <v>19366</v>
      </c>
      <c r="E237">
        <v>19740</v>
      </c>
      <c r="F237">
        <v>1.7</v>
      </c>
      <c r="G237">
        <v>95.9</v>
      </c>
      <c r="H237">
        <v>0.5</v>
      </c>
      <c r="I237">
        <v>0</v>
      </c>
      <c r="J237">
        <v>65852</v>
      </c>
      <c r="K237">
        <v>8.1999999999999993</v>
      </c>
      <c r="L237">
        <v>18798</v>
      </c>
      <c r="M237">
        <v>6</v>
      </c>
      <c r="N237">
        <v>0.1</v>
      </c>
      <c r="O237">
        <v>5.9</v>
      </c>
    </row>
    <row r="238" spans="1:15">
      <c r="A238" t="s">
        <v>262</v>
      </c>
      <c r="B238" t="s">
        <v>162</v>
      </c>
      <c r="C238">
        <v>34642</v>
      </c>
      <c r="D238">
        <v>17102</v>
      </c>
      <c r="E238">
        <v>17540</v>
      </c>
      <c r="F238">
        <v>4.4000000000000004</v>
      </c>
      <c r="G238">
        <v>94.1</v>
      </c>
      <c r="H238">
        <v>0.7</v>
      </c>
      <c r="I238">
        <v>0.1</v>
      </c>
      <c r="J238">
        <v>48188</v>
      </c>
      <c r="K238">
        <v>16.3</v>
      </c>
      <c r="L238">
        <v>14982</v>
      </c>
      <c r="M238">
        <v>8.6999999999999993</v>
      </c>
      <c r="N238">
        <v>0.6</v>
      </c>
      <c r="O238">
        <v>6.2</v>
      </c>
    </row>
    <row r="239" spans="1:15">
      <c r="A239" t="s">
        <v>262</v>
      </c>
      <c r="B239" t="s">
        <v>263</v>
      </c>
      <c r="C239">
        <v>363453</v>
      </c>
      <c r="D239">
        <v>177301</v>
      </c>
      <c r="E239">
        <v>186152</v>
      </c>
      <c r="F239">
        <v>7</v>
      </c>
      <c r="G239">
        <v>75.2</v>
      </c>
      <c r="H239">
        <v>11.3</v>
      </c>
      <c r="I239">
        <v>0.2</v>
      </c>
      <c r="J239">
        <v>49092</v>
      </c>
      <c r="K239">
        <v>15.8</v>
      </c>
      <c r="L239">
        <v>170294</v>
      </c>
      <c r="M239">
        <v>4.4000000000000004</v>
      </c>
      <c r="N239">
        <v>0.2</v>
      </c>
      <c r="O239">
        <v>8</v>
      </c>
    </row>
    <row r="240" spans="1:15">
      <c r="A240" t="s">
        <v>262</v>
      </c>
      <c r="B240" t="s">
        <v>264</v>
      </c>
      <c r="C240">
        <v>79488</v>
      </c>
      <c r="D240">
        <v>39534</v>
      </c>
      <c r="E240">
        <v>39954</v>
      </c>
      <c r="F240">
        <v>6.2</v>
      </c>
      <c r="G240">
        <v>84.9</v>
      </c>
      <c r="H240">
        <v>2</v>
      </c>
      <c r="I240">
        <v>0.3</v>
      </c>
      <c r="J240">
        <v>55050</v>
      </c>
      <c r="K240">
        <v>12.8</v>
      </c>
      <c r="L240">
        <v>38666</v>
      </c>
      <c r="M240">
        <v>4.5</v>
      </c>
      <c r="N240">
        <v>0.1</v>
      </c>
      <c r="O240">
        <v>5.4</v>
      </c>
    </row>
    <row r="241" spans="1:15">
      <c r="A241" t="s">
        <v>262</v>
      </c>
      <c r="B241" t="s">
        <v>97</v>
      </c>
      <c r="C241">
        <v>8752</v>
      </c>
      <c r="D241">
        <v>4367</v>
      </c>
      <c r="E241">
        <v>4385</v>
      </c>
      <c r="F241">
        <v>5.2</v>
      </c>
      <c r="G241">
        <v>92.9</v>
      </c>
      <c r="H241">
        <v>0.8</v>
      </c>
      <c r="I241">
        <v>0</v>
      </c>
      <c r="J241">
        <v>47046</v>
      </c>
      <c r="K241">
        <v>13.7</v>
      </c>
      <c r="L241">
        <v>4096</v>
      </c>
      <c r="M241">
        <v>8.5</v>
      </c>
      <c r="N241">
        <v>0.7</v>
      </c>
      <c r="O241">
        <v>5.3</v>
      </c>
    </row>
    <row r="242" spans="1:15">
      <c r="A242" t="s">
        <v>262</v>
      </c>
      <c r="B242" t="s">
        <v>265</v>
      </c>
      <c r="C242">
        <v>12476</v>
      </c>
      <c r="D242">
        <v>6155</v>
      </c>
      <c r="E242">
        <v>6321</v>
      </c>
      <c r="F242">
        <v>1.4</v>
      </c>
      <c r="G242">
        <v>96.1</v>
      </c>
      <c r="H242">
        <v>0.6</v>
      </c>
      <c r="I242">
        <v>0.1</v>
      </c>
      <c r="J242">
        <v>38190</v>
      </c>
      <c r="K242">
        <v>14</v>
      </c>
      <c r="L242">
        <v>5199</v>
      </c>
      <c r="M242">
        <v>4.3</v>
      </c>
      <c r="N242">
        <v>0.2</v>
      </c>
      <c r="O242">
        <v>9.8000000000000007</v>
      </c>
    </row>
    <row r="243" spans="1:15">
      <c r="A243" t="s">
        <v>262</v>
      </c>
      <c r="B243" t="s">
        <v>35</v>
      </c>
      <c r="C243">
        <v>19414</v>
      </c>
      <c r="D243">
        <v>10407</v>
      </c>
      <c r="E243">
        <v>9007</v>
      </c>
      <c r="F243">
        <v>1.2</v>
      </c>
      <c r="G243">
        <v>94.4</v>
      </c>
      <c r="H243">
        <v>3</v>
      </c>
      <c r="I243">
        <v>0.1</v>
      </c>
      <c r="J243">
        <v>47470</v>
      </c>
      <c r="K243">
        <v>13</v>
      </c>
      <c r="L243">
        <v>8399</v>
      </c>
      <c r="M243">
        <v>5.4</v>
      </c>
      <c r="N243">
        <v>0.3</v>
      </c>
      <c r="O243">
        <v>5.6</v>
      </c>
    </row>
    <row r="244" spans="1:15">
      <c r="A244" t="s">
        <v>262</v>
      </c>
      <c r="B244" t="s">
        <v>37</v>
      </c>
      <c r="C244">
        <v>12687</v>
      </c>
      <c r="D244">
        <v>6373</v>
      </c>
      <c r="E244">
        <v>6314</v>
      </c>
      <c r="F244">
        <v>0.2</v>
      </c>
      <c r="G244">
        <v>99.1</v>
      </c>
      <c r="H244">
        <v>0.2</v>
      </c>
      <c r="I244">
        <v>0</v>
      </c>
      <c r="J244">
        <v>44399</v>
      </c>
      <c r="K244">
        <v>10</v>
      </c>
      <c r="L244">
        <v>5902</v>
      </c>
      <c r="M244">
        <v>3.2</v>
      </c>
      <c r="N244">
        <v>0.3</v>
      </c>
      <c r="O244">
        <v>5.0999999999999996</v>
      </c>
    </row>
    <row r="245" spans="1:15">
      <c r="A245" t="s">
        <v>262</v>
      </c>
      <c r="B245" t="s">
        <v>267</v>
      </c>
      <c r="C245">
        <v>166570</v>
      </c>
      <c r="D245">
        <v>81958</v>
      </c>
      <c r="E245">
        <v>84612</v>
      </c>
      <c r="F245">
        <v>9.1999999999999993</v>
      </c>
      <c r="G245">
        <v>84.5</v>
      </c>
      <c r="H245">
        <v>3.2</v>
      </c>
      <c r="I245">
        <v>0.2</v>
      </c>
      <c r="J245">
        <v>63926</v>
      </c>
      <c r="K245">
        <v>11.6</v>
      </c>
      <c r="L245">
        <v>78219</v>
      </c>
      <c r="M245">
        <v>4</v>
      </c>
      <c r="N245">
        <v>0.2</v>
      </c>
      <c r="O245">
        <v>7.3</v>
      </c>
    </row>
    <row r="246" spans="1:15">
      <c r="A246" t="s">
        <v>262</v>
      </c>
      <c r="B246" t="s">
        <v>268</v>
      </c>
      <c r="C246">
        <v>25567</v>
      </c>
      <c r="D246">
        <v>12708</v>
      </c>
      <c r="E246">
        <v>12859</v>
      </c>
      <c r="F246">
        <v>1</v>
      </c>
      <c r="G246">
        <v>96.4</v>
      </c>
      <c r="H246">
        <v>1.3</v>
      </c>
      <c r="I246">
        <v>0</v>
      </c>
      <c r="J246">
        <v>58101</v>
      </c>
      <c r="K246">
        <v>11.1</v>
      </c>
      <c r="L246">
        <v>12101</v>
      </c>
      <c r="M246">
        <v>5.6</v>
      </c>
      <c r="N246">
        <v>0</v>
      </c>
      <c r="O246">
        <v>5.3</v>
      </c>
    </row>
    <row r="247" spans="1:15">
      <c r="A247" t="s">
        <v>262</v>
      </c>
      <c r="B247" t="s">
        <v>109</v>
      </c>
      <c r="C247">
        <v>13047</v>
      </c>
      <c r="D247">
        <v>6623</v>
      </c>
      <c r="E247">
        <v>6424</v>
      </c>
      <c r="F247">
        <v>2.8</v>
      </c>
      <c r="G247">
        <v>94.9</v>
      </c>
      <c r="H247">
        <v>0.3</v>
      </c>
      <c r="I247">
        <v>0.1</v>
      </c>
      <c r="J247">
        <v>43836</v>
      </c>
      <c r="K247">
        <v>14.2</v>
      </c>
      <c r="L247">
        <v>5831</v>
      </c>
      <c r="M247">
        <v>6.6</v>
      </c>
      <c r="N247">
        <v>0.1</v>
      </c>
      <c r="O247">
        <v>7</v>
      </c>
    </row>
    <row r="248" spans="1:15">
      <c r="A248" t="s">
        <v>262</v>
      </c>
      <c r="B248" t="s">
        <v>201</v>
      </c>
      <c r="C248">
        <v>37650</v>
      </c>
      <c r="D248">
        <v>19967</v>
      </c>
      <c r="E248">
        <v>17683</v>
      </c>
      <c r="F248">
        <v>1.8</v>
      </c>
      <c r="G248">
        <v>91.9</v>
      </c>
      <c r="H248">
        <v>4</v>
      </c>
      <c r="I248">
        <v>0.2</v>
      </c>
      <c r="J248">
        <v>51355</v>
      </c>
      <c r="K248">
        <v>10.199999999999999</v>
      </c>
      <c r="L248">
        <v>15518</v>
      </c>
      <c r="M248">
        <v>5.7</v>
      </c>
      <c r="N248">
        <v>0</v>
      </c>
      <c r="O248">
        <v>7.3</v>
      </c>
    </row>
    <row r="249" spans="1:15">
      <c r="A249" t="s">
        <v>262</v>
      </c>
      <c r="B249" t="s">
        <v>38</v>
      </c>
      <c r="C249">
        <v>25596</v>
      </c>
      <c r="D249">
        <v>12487</v>
      </c>
      <c r="E249">
        <v>13109</v>
      </c>
      <c r="F249">
        <v>3.2</v>
      </c>
      <c r="G249">
        <v>94.5</v>
      </c>
      <c r="H249">
        <v>0.4</v>
      </c>
      <c r="I249">
        <v>0.1</v>
      </c>
      <c r="J249">
        <v>40810</v>
      </c>
      <c r="K249">
        <v>18</v>
      </c>
      <c r="L249">
        <v>11319</v>
      </c>
      <c r="M249">
        <v>6.9</v>
      </c>
      <c r="N249">
        <v>0.6</v>
      </c>
      <c r="O249">
        <v>7.8</v>
      </c>
    </row>
    <row r="250" spans="1:15">
      <c r="A250" t="s">
        <v>262</v>
      </c>
      <c r="B250" t="s">
        <v>269</v>
      </c>
      <c r="C250">
        <v>28612</v>
      </c>
      <c r="D250">
        <v>14064</v>
      </c>
      <c r="E250">
        <v>14548</v>
      </c>
      <c r="F250">
        <v>1.7</v>
      </c>
      <c r="G250">
        <v>96.1</v>
      </c>
      <c r="H250">
        <v>0.5</v>
      </c>
      <c r="I250">
        <v>0.2</v>
      </c>
      <c r="J250">
        <v>51170</v>
      </c>
      <c r="K250">
        <v>8.6</v>
      </c>
      <c r="L250">
        <v>13088</v>
      </c>
      <c r="M250">
        <v>5.2</v>
      </c>
      <c r="N250">
        <v>0.1</v>
      </c>
      <c r="O250">
        <v>7.4</v>
      </c>
    </row>
    <row r="251" spans="1:15">
      <c r="A251" t="s">
        <v>262</v>
      </c>
      <c r="B251" t="s">
        <v>270</v>
      </c>
      <c r="C251">
        <v>16991</v>
      </c>
      <c r="D251">
        <v>8414</v>
      </c>
      <c r="E251">
        <v>8577</v>
      </c>
      <c r="F251">
        <v>1.3</v>
      </c>
      <c r="G251">
        <v>96.5</v>
      </c>
      <c r="H251">
        <v>0.9</v>
      </c>
      <c r="I251">
        <v>0</v>
      </c>
      <c r="J251">
        <v>45121</v>
      </c>
      <c r="K251">
        <v>17.600000000000001</v>
      </c>
      <c r="L251">
        <v>7787</v>
      </c>
      <c r="M251">
        <v>8.1</v>
      </c>
      <c r="N251">
        <v>0.3</v>
      </c>
      <c r="O251">
        <v>6.9</v>
      </c>
    </row>
    <row r="252" spans="1:15">
      <c r="A252" t="s">
        <v>262</v>
      </c>
      <c r="B252" t="s">
        <v>271</v>
      </c>
      <c r="C252">
        <v>267246</v>
      </c>
      <c r="D252">
        <v>129457</v>
      </c>
      <c r="E252">
        <v>137789</v>
      </c>
      <c r="F252">
        <v>8</v>
      </c>
      <c r="G252">
        <v>74.400000000000006</v>
      </c>
      <c r="H252">
        <v>12.8</v>
      </c>
      <c r="I252">
        <v>0.3</v>
      </c>
      <c r="J252">
        <v>45471</v>
      </c>
      <c r="K252">
        <v>17.8</v>
      </c>
      <c r="L252">
        <v>123170</v>
      </c>
      <c r="M252">
        <v>4.5999999999999996</v>
      </c>
      <c r="N252">
        <v>0.1</v>
      </c>
      <c r="O252">
        <v>8.5</v>
      </c>
    </row>
    <row r="253" spans="1:15">
      <c r="A253" t="s">
        <v>262</v>
      </c>
      <c r="B253" t="s">
        <v>112</v>
      </c>
      <c r="C253">
        <v>23783</v>
      </c>
      <c r="D253">
        <v>11685</v>
      </c>
      <c r="E253">
        <v>12098</v>
      </c>
      <c r="F253">
        <v>1.7</v>
      </c>
      <c r="G253">
        <v>96.4</v>
      </c>
      <c r="H253">
        <v>0.2</v>
      </c>
      <c r="I253">
        <v>0.1</v>
      </c>
      <c r="J253">
        <v>44442</v>
      </c>
      <c r="K253">
        <v>17.8</v>
      </c>
      <c r="L253">
        <v>9803</v>
      </c>
      <c r="M253">
        <v>3.4</v>
      </c>
      <c r="N253">
        <v>0.3</v>
      </c>
      <c r="O253">
        <v>11</v>
      </c>
    </row>
    <row r="254" spans="1:15">
      <c r="A254" t="s">
        <v>262</v>
      </c>
      <c r="B254" t="s">
        <v>41</v>
      </c>
      <c r="C254">
        <v>44441</v>
      </c>
      <c r="D254">
        <v>21899</v>
      </c>
      <c r="E254">
        <v>22542</v>
      </c>
      <c r="F254">
        <v>3.9</v>
      </c>
      <c r="G254">
        <v>92.8</v>
      </c>
      <c r="H254">
        <v>1.3</v>
      </c>
      <c r="I254">
        <v>0</v>
      </c>
      <c r="J254">
        <v>53584</v>
      </c>
      <c r="K254">
        <v>12.2</v>
      </c>
      <c r="L254">
        <v>21379</v>
      </c>
      <c r="M254">
        <v>5.4</v>
      </c>
      <c r="N254">
        <v>0.1</v>
      </c>
      <c r="O254">
        <v>8.3000000000000007</v>
      </c>
    </row>
    <row r="255" spans="1:15">
      <c r="A255" t="s">
        <v>262</v>
      </c>
      <c r="B255" t="s">
        <v>272</v>
      </c>
      <c r="C255">
        <v>20856</v>
      </c>
      <c r="D255">
        <v>10557</v>
      </c>
      <c r="E255">
        <v>10299</v>
      </c>
      <c r="F255">
        <v>2.7</v>
      </c>
      <c r="G255">
        <v>95.4</v>
      </c>
      <c r="H255">
        <v>0.6</v>
      </c>
      <c r="I255">
        <v>0.2</v>
      </c>
      <c r="J255">
        <v>55247</v>
      </c>
      <c r="K255">
        <v>10.8</v>
      </c>
      <c r="L255">
        <v>10060</v>
      </c>
      <c r="M255">
        <v>6.7</v>
      </c>
      <c r="N255">
        <v>0.1</v>
      </c>
      <c r="O255">
        <v>5.6</v>
      </c>
    </row>
    <row r="256" spans="1:15">
      <c r="A256" t="s">
        <v>262</v>
      </c>
      <c r="B256" t="s">
        <v>273</v>
      </c>
      <c r="C256">
        <v>23117</v>
      </c>
      <c r="D256">
        <v>11395</v>
      </c>
      <c r="E256">
        <v>11722</v>
      </c>
      <c r="F256">
        <v>3.5</v>
      </c>
      <c r="G256">
        <v>94.6</v>
      </c>
      <c r="H256">
        <v>0.7</v>
      </c>
      <c r="I256">
        <v>0.1</v>
      </c>
      <c r="J256">
        <v>42208</v>
      </c>
      <c r="K256">
        <v>16</v>
      </c>
      <c r="L256">
        <v>9583</v>
      </c>
      <c r="M256">
        <v>5.3</v>
      </c>
      <c r="N256">
        <v>0.1</v>
      </c>
      <c r="O256">
        <v>11.5</v>
      </c>
    </row>
    <row r="257" spans="1:15">
      <c r="A257" t="s">
        <v>262</v>
      </c>
      <c r="B257" t="s">
        <v>274</v>
      </c>
      <c r="C257">
        <v>34267</v>
      </c>
      <c r="D257">
        <v>17379</v>
      </c>
      <c r="E257">
        <v>16888</v>
      </c>
      <c r="F257">
        <v>3.2</v>
      </c>
      <c r="G257">
        <v>94.3</v>
      </c>
      <c r="H257">
        <v>0.3</v>
      </c>
      <c r="I257">
        <v>0</v>
      </c>
      <c r="J257">
        <v>48472</v>
      </c>
      <c r="K257">
        <v>10.8</v>
      </c>
      <c r="L257">
        <v>16375</v>
      </c>
      <c r="M257">
        <v>5.3</v>
      </c>
      <c r="N257">
        <v>0.1</v>
      </c>
      <c r="O257">
        <v>6.9</v>
      </c>
    </row>
    <row r="258" spans="1:15">
      <c r="A258" t="s">
        <v>262</v>
      </c>
      <c r="B258" t="s">
        <v>275</v>
      </c>
      <c r="C258">
        <v>21111</v>
      </c>
      <c r="D258">
        <v>11540</v>
      </c>
      <c r="E258">
        <v>9571</v>
      </c>
      <c r="F258">
        <v>1.7</v>
      </c>
      <c r="G258">
        <v>92.3</v>
      </c>
      <c r="H258">
        <v>4.5</v>
      </c>
      <c r="I258">
        <v>0.3</v>
      </c>
      <c r="J258">
        <v>45023</v>
      </c>
      <c r="K258">
        <v>18.7</v>
      </c>
      <c r="L258">
        <v>8203</v>
      </c>
      <c r="M258">
        <v>4.0999999999999996</v>
      </c>
      <c r="N258">
        <v>0</v>
      </c>
      <c r="O258">
        <v>6.8</v>
      </c>
    </row>
    <row r="259" spans="1:15">
      <c r="A259" t="s">
        <v>262</v>
      </c>
      <c r="B259" t="s">
        <v>276</v>
      </c>
      <c r="C259">
        <v>10500</v>
      </c>
      <c r="D259">
        <v>5443</v>
      </c>
      <c r="E259">
        <v>5057</v>
      </c>
      <c r="F259">
        <v>0.7</v>
      </c>
      <c r="G259">
        <v>96.6</v>
      </c>
      <c r="H259">
        <v>1</v>
      </c>
      <c r="I259">
        <v>0.2</v>
      </c>
      <c r="J259">
        <v>44061</v>
      </c>
      <c r="K259">
        <v>19.600000000000001</v>
      </c>
      <c r="L259">
        <v>4314</v>
      </c>
      <c r="M259">
        <v>6.2</v>
      </c>
      <c r="N259">
        <v>0</v>
      </c>
      <c r="O259">
        <v>9.6</v>
      </c>
    </row>
    <row r="260" spans="1:15">
      <c r="A260" t="s">
        <v>262</v>
      </c>
      <c r="B260" t="s">
        <v>277</v>
      </c>
      <c r="C260">
        <v>180952</v>
      </c>
      <c r="D260">
        <v>92366</v>
      </c>
      <c r="E260">
        <v>88586</v>
      </c>
      <c r="F260">
        <v>7.9</v>
      </c>
      <c r="G260">
        <v>78.400000000000006</v>
      </c>
      <c r="H260">
        <v>4.4000000000000004</v>
      </c>
      <c r="I260">
        <v>0.1</v>
      </c>
      <c r="J260">
        <v>45932</v>
      </c>
      <c r="K260">
        <v>22.2</v>
      </c>
      <c r="L260">
        <v>86629</v>
      </c>
      <c r="M260">
        <v>3.7</v>
      </c>
      <c r="N260">
        <v>0.1</v>
      </c>
      <c r="O260">
        <v>6.5</v>
      </c>
    </row>
    <row r="261" spans="1:15">
      <c r="A261" t="s">
        <v>262</v>
      </c>
      <c r="B261" t="s">
        <v>278</v>
      </c>
      <c r="C261">
        <v>15573</v>
      </c>
      <c r="D261">
        <v>7776</v>
      </c>
      <c r="E261">
        <v>7797</v>
      </c>
      <c r="F261">
        <v>2.6</v>
      </c>
      <c r="G261">
        <v>95.7</v>
      </c>
      <c r="H261">
        <v>0.2</v>
      </c>
      <c r="I261">
        <v>0</v>
      </c>
      <c r="J261">
        <v>51613</v>
      </c>
      <c r="K261">
        <v>10</v>
      </c>
      <c r="L261">
        <v>7195</v>
      </c>
      <c r="M261">
        <v>5.5</v>
      </c>
      <c r="N261">
        <v>0.2</v>
      </c>
      <c r="O261">
        <v>6.2</v>
      </c>
    </row>
    <row r="262" spans="1:15">
      <c r="A262" t="s">
        <v>262</v>
      </c>
      <c r="B262" t="s">
        <v>118</v>
      </c>
      <c r="C262">
        <v>7299</v>
      </c>
      <c r="D262">
        <v>3681</v>
      </c>
      <c r="E262">
        <v>3618</v>
      </c>
      <c r="F262">
        <v>0.7</v>
      </c>
      <c r="G262">
        <v>96.3</v>
      </c>
      <c r="H262">
        <v>0.2</v>
      </c>
      <c r="I262">
        <v>0</v>
      </c>
      <c r="J262">
        <v>44277</v>
      </c>
      <c r="K262">
        <v>10.4</v>
      </c>
      <c r="L262">
        <v>3384</v>
      </c>
      <c r="M262">
        <v>7.2</v>
      </c>
      <c r="N262">
        <v>1.1000000000000001</v>
      </c>
      <c r="O262">
        <v>7.7</v>
      </c>
    </row>
    <row r="263" spans="1:15">
      <c r="A263" t="s">
        <v>262</v>
      </c>
      <c r="B263" t="s">
        <v>279</v>
      </c>
      <c r="C263">
        <v>181305</v>
      </c>
      <c r="D263">
        <v>87661</v>
      </c>
      <c r="E263">
        <v>93644</v>
      </c>
      <c r="F263">
        <v>2.4</v>
      </c>
      <c r="G263">
        <v>84.6</v>
      </c>
      <c r="H263">
        <v>9</v>
      </c>
      <c r="I263">
        <v>0.2</v>
      </c>
      <c r="J263">
        <v>43046</v>
      </c>
      <c r="K263">
        <v>16.600000000000001</v>
      </c>
      <c r="L263">
        <v>86077</v>
      </c>
      <c r="M263">
        <v>3.7</v>
      </c>
      <c r="N263">
        <v>0.1</v>
      </c>
      <c r="O263">
        <v>6.2</v>
      </c>
    </row>
    <row r="264" spans="1:15">
      <c r="A264" t="s">
        <v>262</v>
      </c>
      <c r="B264" t="s">
        <v>280</v>
      </c>
      <c r="C264">
        <v>15860</v>
      </c>
      <c r="D264">
        <v>7785</v>
      </c>
      <c r="E264">
        <v>8075</v>
      </c>
      <c r="F264">
        <v>1.1000000000000001</v>
      </c>
      <c r="G264">
        <v>97</v>
      </c>
      <c r="H264">
        <v>0.3</v>
      </c>
      <c r="I264">
        <v>0.4</v>
      </c>
      <c r="J264">
        <v>43600</v>
      </c>
      <c r="K264">
        <v>12.9</v>
      </c>
      <c r="L264">
        <v>6686</v>
      </c>
      <c r="M264">
        <v>6.7</v>
      </c>
      <c r="N264">
        <v>0.4</v>
      </c>
      <c r="O264">
        <v>6.5</v>
      </c>
    </row>
    <row r="265" spans="1:15">
      <c r="A265" t="s">
        <v>262</v>
      </c>
      <c r="B265" t="s">
        <v>281</v>
      </c>
      <c r="C265">
        <v>108268</v>
      </c>
      <c r="D265">
        <v>54952</v>
      </c>
      <c r="E265">
        <v>53316</v>
      </c>
      <c r="F265">
        <v>2.5</v>
      </c>
      <c r="G265">
        <v>86.1</v>
      </c>
      <c r="H265">
        <v>6.1</v>
      </c>
      <c r="I265">
        <v>0.2</v>
      </c>
      <c r="J265">
        <v>40313</v>
      </c>
      <c r="K265">
        <v>20.5</v>
      </c>
      <c r="L265">
        <v>47334</v>
      </c>
      <c r="M265">
        <v>3.6</v>
      </c>
      <c r="N265">
        <v>0.1</v>
      </c>
      <c r="O265">
        <v>8.9</v>
      </c>
    </row>
    <row r="266" spans="1:15">
      <c r="A266" t="s">
        <v>262</v>
      </c>
      <c r="B266" t="s">
        <v>256</v>
      </c>
      <c r="C266">
        <v>32358</v>
      </c>
      <c r="D266">
        <v>15894</v>
      </c>
      <c r="E266">
        <v>16464</v>
      </c>
      <c r="F266">
        <v>2.2999999999999998</v>
      </c>
      <c r="G266">
        <v>94.7</v>
      </c>
      <c r="H266">
        <v>0.8</v>
      </c>
      <c r="I266">
        <v>0.7</v>
      </c>
      <c r="J266">
        <v>45649</v>
      </c>
      <c r="K266">
        <v>14.4</v>
      </c>
      <c r="L266">
        <v>14892</v>
      </c>
      <c r="M266">
        <v>5.5</v>
      </c>
      <c r="N266">
        <v>0.3</v>
      </c>
      <c r="O266">
        <v>7</v>
      </c>
    </row>
    <row r="267" spans="1:15">
      <c r="A267" t="s">
        <v>262</v>
      </c>
      <c r="B267" t="s">
        <v>217</v>
      </c>
      <c r="C267">
        <v>8367</v>
      </c>
      <c r="D267">
        <v>4159</v>
      </c>
      <c r="E267">
        <v>4208</v>
      </c>
      <c r="F267">
        <v>1.3</v>
      </c>
      <c r="G267">
        <v>96.9</v>
      </c>
      <c r="H267">
        <v>0.6</v>
      </c>
      <c r="I267">
        <v>0.2</v>
      </c>
      <c r="J267">
        <v>56042</v>
      </c>
      <c r="K267">
        <v>9.1</v>
      </c>
      <c r="L267">
        <v>4031</v>
      </c>
      <c r="M267">
        <v>7.7</v>
      </c>
      <c r="N267">
        <v>0</v>
      </c>
      <c r="O267">
        <v>5.5</v>
      </c>
    </row>
    <row r="268" spans="1:15">
      <c r="A268" t="s">
        <v>262</v>
      </c>
      <c r="B268" t="s">
        <v>282</v>
      </c>
      <c r="C268">
        <v>60995</v>
      </c>
      <c r="D268">
        <v>30171</v>
      </c>
      <c r="E268">
        <v>30824</v>
      </c>
      <c r="F268">
        <v>1.7</v>
      </c>
      <c r="G268">
        <v>93.3</v>
      </c>
      <c r="H268">
        <v>1.5</v>
      </c>
      <c r="I268">
        <v>0.2</v>
      </c>
      <c r="J268">
        <v>62185</v>
      </c>
      <c r="K268">
        <v>9.9</v>
      </c>
      <c r="L268">
        <v>29930</v>
      </c>
      <c r="M268">
        <v>4.7</v>
      </c>
      <c r="N268">
        <v>0.1</v>
      </c>
      <c r="O268">
        <v>5</v>
      </c>
    </row>
    <row r="269" spans="1:15">
      <c r="A269" t="s">
        <v>262</v>
      </c>
      <c r="B269" t="s">
        <v>47</v>
      </c>
      <c r="C269">
        <v>27930</v>
      </c>
      <c r="D269">
        <v>13867</v>
      </c>
      <c r="E269">
        <v>14063</v>
      </c>
      <c r="F269">
        <v>1.4</v>
      </c>
      <c r="G269">
        <v>97</v>
      </c>
      <c r="H269">
        <v>0.1</v>
      </c>
      <c r="I269">
        <v>0.4</v>
      </c>
      <c r="J269">
        <v>41289</v>
      </c>
      <c r="K269">
        <v>15.2</v>
      </c>
      <c r="L269">
        <v>11783</v>
      </c>
      <c r="M269">
        <v>6.4</v>
      </c>
      <c r="N269">
        <v>0.1</v>
      </c>
      <c r="O269">
        <v>10.1</v>
      </c>
    </row>
    <row r="270" spans="1:15">
      <c r="A270" t="s">
        <v>262</v>
      </c>
      <c r="B270" t="s">
        <v>218</v>
      </c>
      <c r="C270">
        <v>67866</v>
      </c>
      <c r="D270">
        <v>32924</v>
      </c>
      <c r="E270">
        <v>34942</v>
      </c>
      <c r="F270">
        <v>2.7</v>
      </c>
      <c r="G270">
        <v>88.8</v>
      </c>
      <c r="H270">
        <v>4.7</v>
      </c>
      <c r="I270">
        <v>0.1</v>
      </c>
      <c r="J270">
        <v>38494</v>
      </c>
      <c r="K270">
        <v>21.1</v>
      </c>
      <c r="L270">
        <v>28437</v>
      </c>
      <c r="M270">
        <v>5</v>
      </c>
      <c r="N270">
        <v>0.3</v>
      </c>
      <c r="O270">
        <v>9</v>
      </c>
    </row>
    <row r="271" spans="1:15">
      <c r="A271" t="s">
        <v>262</v>
      </c>
      <c r="B271" t="s">
        <v>283</v>
      </c>
      <c r="C271">
        <v>27796</v>
      </c>
      <c r="D271">
        <v>13709</v>
      </c>
      <c r="E271">
        <v>14087</v>
      </c>
      <c r="F271">
        <v>2.5</v>
      </c>
      <c r="G271">
        <v>95.5</v>
      </c>
      <c r="H271">
        <v>0.6</v>
      </c>
      <c r="I271">
        <v>0.3</v>
      </c>
      <c r="J271">
        <v>51101</v>
      </c>
      <c r="K271">
        <v>12.2</v>
      </c>
      <c r="L271">
        <v>13510</v>
      </c>
      <c r="M271">
        <v>6.1</v>
      </c>
      <c r="N271">
        <v>0.2</v>
      </c>
      <c r="O271">
        <v>4.0999999999999996</v>
      </c>
    </row>
    <row r="272" spans="1:15">
      <c r="A272" t="s">
        <v>262</v>
      </c>
      <c r="B272" t="s">
        <v>6</v>
      </c>
      <c r="C272">
        <v>24388</v>
      </c>
      <c r="D272">
        <v>12107</v>
      </c>
      <c r="E272">
        <v>12281</v>
      </c>
      <c r="F272">
        <v>7.5</v>
      </c>
      <c r="G272">
        <v>90.3</v>
      </c>
      <c r="H272">
        <v>0.4</v>
      </c>
      <c r="I272">
        <v>0</v>
      </c>
      <c r="J272">
        <v>52154</v>
      </c>
      <c r="K272">
        <v>9.6</v>
      </c>
      <c r="L272">
        <v>11433</v>
      </c>
      <c r="M272">
        <v>5.8</v>
      </c>
      <c r="N272">
        <v>0.2</v>
      </c>
      <c r="O272">
        <v>6</v>
      </c>
    </row>
    <row r="273" spans="1:15">
      <c r="A273" t="s">
        <v>262</v>
      </c>
      <c r="B273" t="s">
        <v>284</v>
      </c>
      <c r="C273">
        <v>33330</v>
      </c>
      <c r="D273">
        <v>16667</v>
      </c>
      <c r="E273">
        <v>16663</v>
      </c>
      <c r="F273">
        <v>1.9</v>
      </c>
      <c r="G273">
        <v>95.9</v>
      </c>
      <c r="H273">
        <v>0.4</v>
      </c>
      <c r="I273">
        <v>0.4</v>
      </c>
      <c r="J273">
        <v>54389</v>
      </c>
      <c r="K273">
        <v>8</v>
      </c>
      <c r="L273">
        <v>16503</v>
      </c>
      <c r="M273">
        <v>5.5</v>
      </c>
      <c r="N273">
        <v>0.1</v>
      </c>
      <c r="O273">
        <v>5.3</v>
      </c>
    </row>
    <row r="274" spans="1:15">
      <c r="A274" t="s">
        <v>315</v>
      </c>
      <c r="B274" t="s">
        <v>214</v>
      </c>
      <c r="C274">
        <v>7184</v>
      </c>
      <c r="D274">
        <v>3632</v>
      </c>
      <c r="E274">
        <v>3552</v>
      </c>
      <c r="F274">
        <v>1.5</v>
      </c>
      <c r="G274">
        <v>97.2</v>
      </c>
      <c r="H274">
        <v>0.1</v>
      </c>
      <c r="I274">
        <v>0.1</v>
      </c>
      <c r="J274">
        <v>54482</v>
      </c>
      <c r="K274">
        <v>6</v>
      </c>
      <c r="L274">
        <v>3663</v>
      </c>
      <c r="M274">
        <v>12.5</v>
      </c>
      <c r="N274">
        <v>0.5</v>
      </c>
      <c r="O274">
        <v>4.7</v>
      </c>
    </row>
    <row r="275" spans="1:15">
      <c r="A275" t="s">
        <v>315</v>
      </c>
      <c r="B275" t="s">
        <v>311</v>
      </c>
      <c r="C275">
        <v>32642</v>
      </c>
      <c r="D275">
        <v>16580</v>
      </c>
      <c r="E275">
        <v>16062</v>
      </c>
      <c r="F275">
        <v>15.9</v>
      </c>
      <c r="G275">
        <v>81.7</v>
      </c>
      <c r="H275">
        <v>0.3</v>
      </c>
      <c r="I275">
        <v>0.1</v>
      </c>
      <c r="J275">
        <v>56318</v>
      </c>
      <c r="K275">
        <v>8.5</v>
      </c>
      <c r="L275">
        <v>17701</v>
      </c>
      <c r="M275">
        <v>5.9</v>
      </c>
      <c r="N275">
        <v>0.2</v>
      </c>
      <c r="O275">
        <v>4.5</v>
      </c>
    </row>
    <row r="276" spans="1:15">
      <c r="A276" t="s">
        <v>315</v>
      </c>
      <c r="B276" t="s">
        <v>106</v>
      </c>
      <c r="C276">
        <v>5271</v>
      </c>
      <c r="D276">
        <v>2632</v>
      </c>
      <c r="E276">
        <v>2639</v>
      </c>
      <c r="F276">
        <v>3.8</v>
      </c>
      <c r="G276">
        <v>94.3</v>
      </c>
      <c r="H276">
        <v>0.2</v>
      </c>
      <c r="I276">
        <v>0.2</v>
      </c>
      <c r="J276">
        <v>57312</v>
      </c>
      <c r="K276">
        <v>7.6</v>
      </c>
      <c r="L276">
        <v>2843</v>
      </c>
      <c r="M276">
        <v>14.2</v>
      </c>
      <c r="N276">
        <v>0.5</v>
      </c>
      <c r="O276">
        <v>1.9</v>
      </c>
    </row>
    <row r="277" spans="1:15">
      <c r="A277" t="s">
        <v>315</v>
      </c>
      <c r="B277" t="s">
        <v>317</v>
      </c>
      <c r="C277">
        <v>10946</v>
      </c>
      <c r="D277">
        <v>5480</v>
      </c>
      <c r="E277">
        <v>5466</v>
      </c>
      <c r="F277">
        <v>4.8</v>
      </c>
      <c r="G277">
        <v>92.5</v>
      </c>
      <c r="H277">
        <v>1.4</v>
      </c>
      <c r="I277">
        <v>0.4</v>
      </c>
      <c r="J277">
        <v>42931</v>
      </c>
      <c r="K277">
        <v>10.6</v>
      </c>
      <c r="L277">
        <v>5714</v>
      </c>
      <c r="M277">
        <v>11.2</v>
      </c>
      <c r="N277">
        <v>0.3</v>
      </c>
      <c r="O277">
        <v>4.0999999999999996</v>
      </c>
    </row>
    <row r="278" spans="1:15">
      <c r="A278" t="s">
        <v>315</v>
      </c>
      <c r="B278" t="s">
        <v>318</v>
      </c>
      <c r="C278">
        <v>8201</v>
      </c>
      <c r="D278">
        <v>4081</v>
      </c>
      <c r="E278">
        <v>4120</v>
      </c>
      <c r="F278">
        <v>1.8</v>
      </c>
      <c r="G278">
        <v>92.7</v>
      </c>
      <c r="H278">
        <v>0</v>
      </c>
      <c r="I278">
        <v>2</v>
      </c>
      <c r="J278">
        <v>42750</v>
      </c>
      <c r="K278">
        <v>19.399999999999999</v>
      </c>
      <c r="L278">
        <v>4000</v>
      </c>
      <c r="M278">
        <v>11.1</v>
      </c>
      <c r="N278">
        <v>0.2</v>
      </c>
      <c r="O278">
        <v>3.4</v>
      </c>
    </row>
    <row r="279" spans="1:15">
      <c r="A279" t="s">
        <v>315</v>
      </c>
      <c r="B279" t="s">
        <v>310</v>
      </c>
      <c r="C279">
        <v>1401</v>
      </c>
      <c r="D279">
        <v>679</v>
      </c>
      <c r="E279">
        <v>722</v>
      </c>
      <c r="F279">
        <v>0.5</v>
      </c>
      <c r="G279">
        <v>95.4</v>
      </c>
      <c r="H279">
        <v>0.7</v>
      </c>
      <c r="I279">
        <v>0</v>
      </c>
      <c r="J279">
        <v>48456</v>
      </c>
      <c r="K279">
        <v>12.1</v>
      </c>
      <c r="L279">
        <v>765</v>
      </c>
      <c r="M279">
        <v>24.1</v>
      </c>
      <c r="N279">
        <v>1</v>
      </c>
      <c r="O279">
        <v>1.7</v>
      </c>
    </row>
    <row r="280" spans="1:15">
      <c r="A280" t="s">
        <v>315</v>
      </c>
      <c r="B280" t="s">
        <v>111</v>
      </c>
      <c r="C280">
        <v>14360</v>
      </c>
      <c r="D280">
        <v>7438</v>
      </c>
      <c r="E280">
        <v>6922</v>
      </c>
      <c r="F280">
        <v>22.5</v>
      </c>
      <c r="G280">
        <v>73.099999999999994</v>
      </c>
      <c r="H280">
        <v>0.8</v>
      </c>
      <c r="I280">
        <v>0.1</v>
      </c>
      <c r="J280">
        <v>51738</v>
      </c>
      <c r="K280">
        <v>11.2</v>
      </c>
      <c r="L280">
        <v>7130</v>
      </c>
      <c r="M280">
        <v>8.6</v>
      </c>
      <c r="N280">
        <v>0.5</v>
      </c>
      <c r="O280">
        <v>3.4</v>
      </c>
    </row>
    <row r="281" spans="1:15">
      <c r="A281" t="s">
        <v>315</v>
      </c>
      <c r="B281" t="s">
        <v>319</v>
      </c>
      <c r="C281">
        <v>169192</v>
      </c>
      <c r="D281">
        <v>84574</v>
      </c>
      <c r="E281">
        <v>84618</v>
      </c>
      <c r="F281">
        <v>8.1</v>
      </c>
      <c r="G281">
        <v>82.6</v>
      </c>
      <c r="H281">
        <v>3.9</v>
      </c>
      <c r="I281">
        <v>0.4</v>
      </c>
      <c r="J281">
        <v>70543</v>
      </c>
      <c r="K281">
        <v>6.4</v>
      </c>
      <c r="L281">
        <v>87645</v>
      </c>
      <c r="M281">
        <v>4.0999999999999996</v>
      </c>
      <c r="N281">
        <v>0.1</v>
      </c>
      <c r="O281">
        <v>4.4000000000000004</v>
      </c>
    </row>
    <row r="282" spans="1:15">
      <c r="A282" t="s">
        <v>315</v>
      </c>
      <c r="B282" t="s">
        <v>320</v>
      </c>
      <c r="C282">
        <v>20913</v>
      </c>
      <c r="D282">
        <v>10568</v>
      </c>
      <c r="E282">
        <v>10345</v>
      </c>
      <c r="F282">
        <v>2.1</v>
      </c>
      <c r="G282">
        <v>95.8</v>
      </c>
      <c r="H282">
        <v>0.6</v>
      </c>
      <c r="I282">
        <v>0.3</v>
      </c>
      <c r="J282">
        <v>60854</v>
      </c>
      <c r="K282">
        <v>9.6999999999999993</v>
      </c>
      <c r="L282">
        <v>10624</v>
      </c>
      <c r="M282">
        <v>8.4</v>
      </c>
      <c r="N282">
        <v>0.4</v>
      </c>
      <c r="O282">
        <v>3.5</v>
      </c>
    </row>
    <row r="283" spans="1:15">
      <c r="A283" t="s">
        <v>315</v>
      </c>
      <c r="B283" t="s">
        <v>321</v>
      </c>
      <c r="C283">
        <v>36684</v>
      </c>
      <c r="D283">
        <v>17699</v>
      </c>
      <c r="E283">
        <v>18985</v>
      </c>
      <c r="F283">
        <v>22.4</v>
      </c>
      <c r="G283">
        <v>73.900000000000006</v>
      </c>
      <c r="H283">
        <v>0.7</v>
      </c>
      <c r="I283">
        <v>0.9</v>
      </c>
      <c r="J283">
        <v>45992</v>
      </c>
      <c r="K283">
        <v>13.7</v>
      </c>
      <c r="L283">
        <v>17970</v>
      </c>
      <c r="M283">
        <v>7.2</v>
      </c>
      <c r="N283">
        <v>0.2</v>
      </c>
      <c r="O283">
        <v>5.5</v>
      </c>
    </row>
    <row r="284" spans="1:15">
      <c r="A284" t="s">
        <v>315</v>
      </c>
      <c r="B284" t="s">
        <v>292</v>
      </c>
      <c r="C284">
        <v>16998</v>
      </c>
      <c r="D284">
        <v>8690</v>
      </c>
      <c r="E284">
        <v>8308</v>
      </c>
      <c r="F284">
        <v>2.2000000000000002</v>
      </c>
      <c r="G284">
        <v>95.5</v>
      </c>
      <c r="H284">
        <v>0.3</v>
      </c>
      <c r="I284">
        <v>0.1</v>
      </c>
      <c r="J284">
        <v>59662</v>
      </c>
      <c r="K284">
        <v>9.4</v>
      </c>
      <c r="L284">
        <v>8543</v>
      </c>
      <c r="M284">
        <v>9</v>
      </c>
      <c r="N284">
        <v>0.2</v>
      </c>
      <c r="O284">
        <v>3.5</v>
      </c>
    </row>
    <row r="285" spans="1:15">
      <c r="A285" t="s">
        <v>315</v>
      </c>
      <c r="B285" t="s">
        <v>293</v>
      </c>
      <c r="C285">
        <v>5294</v>
      </c>
      <c r="D285">
        <v>2608</v>
      </c>
      <c r="E285">
        <v>2686</v>
      </c>
      <c r="F285">
        <v>4.2</v>
      </c>
      <c r="G285">
        <v>82.9</v>
      </c>
      <c r="H285">
        <v>0.4</v>
      </c>
      <c r="I285">
        <v>9.1</v>
      </c>
      <c r="J285">
        <v>41985</v>
      </c>
      <c r="K285">
        <v>16.5</v>
      </c>
      <c r="L285">
        <v>2564</v>
      </c>
      <c r="M285">
        <v>14.4</v>
      </c>
      <c r="N285">
        <v>0.5</v>
      </c>
      <c r="O285">
        <v>1.4</v>
      </c>
    </row>
    <row r="286" spans="1:15">
      <c r="A286" t="s">
        <v>315</v>
      </c>
      <c r="B286" t="s">
        <v>294</v>
      </c>
      <c r="C286">
        <v>3107</v>
      </c>
      <c r="D286">
        <v>1534</v>
      </c>
      <c r="E286">
        <v>1573</v>
      </c>
      <c r="F286">
        <v>1.7</v>
      </c>
      <c r="G286">
        <v>96.6</v>
      </c>
      <c r="H286">
        <v>1.2</v>
      </c>
      <c r="I286">
        <v>0.3</v>
      </c>
      <c r="J286">
        <v>46366</v>
      </c>
      <c r="K286">
        <v>13.5</v>
      </c>
      <c r="L286">
        <v>1569</v>
      </c>
      <c r="M286">
        <v>19.100000000000001</v>
      </c>
      <c r="N286">
        <v>0.1</v>
      </c>
      <c r="O286">
        <v>3.1</v>
      </c>
    </row>
    <row r="287" spans="1:15">
      <c r="A287" t="s">
        <v>315</v>
      </c>
      <c r="B287" t="s">
        <v>290</v>
      </c>
      <c r="C287">
        <v>1249</v>
      </c>
      <c r="D287">
        <v>651</v>
      </c>
      <c r="E287">
        <v>598</v>
      </c>
      <c r="F287">
        <v>3.8</v>
      </c>
      <c r="G287">
        <v>91.9</v>
      </c>
      <c r="H287">
        <v>0</v>
      </c>
      <c r="I287">
        <v>0</v>
      </c>
      <c r="J287">
        <v>41215</v>
      </c>
      <c r="K287">
        <v>12.5</v>
      </c>
      <c r="L287">
        <v>662</v>
      </c>
      <c r="M287">
        <v>20.2</v>
      </c>
      <c r="N287">
        <v>0</v>
      </c>
      <c r="O287">
        <v>1.3</v>
      </c>
    </row>
    <row r="288" spans="1:15">
      <c r="A288" t="s">
        <v>315</v>
      </c>
      <c r="B288" t="s">
        <v>296</v>
      </c>
      <c r="C288">
        <v>6081</v>
      </c>
      <c r="D288">
        <v>3037</v>
      </c>
      <c r="E288">
        <v>3044</v>
      </c>
      <c r="F288">
        <v>5</v>
      </c>
      <c r="G288">
        <v>92.5</v>
      </c>
      <c r="H288">
        <v>0.6</v>
      </c>
      <c r="I288">
        <v>0.1</v>
      </c>
      <c r="J288">
        <v>53416</v>
      </c>
      <c r="K288">
        <v>11.6</v>
      </c>
      <c r="L288">
        <v>3151</v>
      </c>
      <c r="M288">
        <v>10.199999999999999</v>
      </c>
      <c r="N288">
        <v>1.1000000000000001</v>
      </c>
      <c r="O288">
        <v>2.6</v>
      </c>
    </row>
    <row r="289" spans="1:15">
      <c r="A289" t="s">
        <v>315</v>
      </c>
      <c r="B289" t="s">
        <v>322</v>
      </c>
      <c r="C289">
        <v>5182</v>
      </c>
      <c r="D289">
        <v>2553</v>
      </c>
      <c r="E289">
        <v>2629</v>
      </c>
      <c r="F289">
        <v>1.1000000000000001</v>
      </c>
      <c r="G289">
        <v>96</v>
      </c>
      <c r="H289">
        <v>0.1</v>
      </c>
      <c r="I289">
        <v>0.2</v>
      </c>
      <c r="J289">
        <v>45741</v>
      </c>
      <c r="K289">
        <v>12</v>
      </c>
      <c r="L289">
        <v>2542</v>
      </c>
      <c r="M289">
        <v>15.6</v>
      </c>
      <c r="N289">
        <v>0.3</v>
      </c>
      <c r="O289">
        <v>1.7</v>
      </c>
    </row>
    <row r="290" spans="1:15">
      <c r="A290" t="s">
        <v>315</v>
      </c>
      <c r="B290" t="s">
        <v>216</v>
      </c>
      <c r="C290">
        <v>675</v>
      </c>
      <c r="D290">
        <v>356</v>
      </c>
      <c r="E290">
        <v>319</v>
      </c>
      <c r="F290">
        <v>0.6</v>
      </c>
      <c r="G290">
        <v>95.4</v>
      </c>
      <c r="H290">
        <v>0</v>
      </c>
      <c r="I290">
        <v>0.4</v>
      </c>
      <c r="J290">
        <v>51000</v>
      </c>
      <c r="K290">
        <v>8.1999999999999993</v>
      </c>
      <c r="L290">
        <v>385</v>
      </c>
      <c r="M290">
        <v>19.2</v>
      </c>
      <c r="N290">
        <v>0.5</v>
      </c>
      <c r="O290">
        <v>0</v>
      </c>
    </row>
    <row r="291" spans="1:15">
      <c r="A291" t="s">
        <v>315</v>
      </c>
      <c r="B291" t="s">
        <v>323</v>
      </c>
      <c r="C291">
        <v>6946</v>
      </c>
      <c r="D291">
        <v>3430</v>
      </c>
      <c r="E291">
        <v>3516</v>
      </c>
      <c r="F291">
        <v>4.3</v>
      </c>
      <c r="G291">
        <v>38.5</v>
      </c>
      <c r="H291">
        <v>0.1</v>
      </c>
      <c r="I291">
        <v>55.1</v>
      </c>
      <c r="J291">
        <v>41266</v>
      </c>
      <c r="K291">
        <v>30.6</v>
      </c>
      <c r="L291">
        <v>2483</v>
      </c>
      <c r="M291">
        <v>9.8000000000000007</v>
      </c>
      <c r="N291">
        <v>0</v>
      </c>
      <c r="O291">
        <v>14.4</v>
      </c>
    </row>
    <row r="292" spans="1:15">
      <c r="A292" t="s">
        <v>315</v>
      </c>
      <c r="B292" t="s">
        <v>245</v>
      </c>
      <c r="C292">
        <v>4254</v>
      </c>
      <c r="D292">
        <v>2129</v>
      </c>
      <c r="E292">
        <v>2125</v>
      </c>
      <c r="F292">
        <v>1.5</v>
      </c>
      <c r="G292">
        <v>96.8</v>
      </c>
      <c r="H292">
        <v>0.1</v>
      </c>
      <c r="I292">
        <v>0.4</v>
      </c>
      <c r="J292">
        <v>44612</v>
      </c>
      <c r="K292">
        <v>12.9</v>
      </c>
      <c r="L292">
        <v>2268</v>
      </c>
      <c r="M292">
        <v>14.6</v>
      </c>
      <c r="N292">
        <v>0.2</v>
      </c>
      <c r="O292">
        <v>1.4</v>
      </c>
    </row>
    <row r="293" spans="1:15">
      <c r="A293" t="s">
        <v>315</v>
      </c>
      <c r="B293" t="s">
        <v>47</v>
      </c>
      <c r="C293">
        <v>20257</v>
      </c>
      <c r="D293">
        <v>9976</v>
      </c>
      <c r="E293">
        <v>10281</v>
      </c>
      <c r="F293">
        <v>2.4</v>
      </c>
      <c r="G293">
        <v>95.3</v>
      </c>
      <c r="H293">
        <v>0.7</v>
      </c>
      <c r="I293">
        <v>0.2</v>
      </c>
      <c r="J293">
        <v>65370</v>
      </c>
      <c r="K293">
        <v>9.5</v>
      </c>
      <c r="L293">
        <v>10850</v>
      </c>
      <c r="M293">
        <v>6.7</v>
      </c>
      <c r="N293">
        <v>0.2</v>
      </c>
      <c r="O293">
        <v>1.4</v>
      </c>
    </row>
    <row r="294" spans="1:15">
      <c r="A294" t="s">
        <v>315</v>
      </c>
      <c r="B294" t="s">
        <v>218</v>
      </c>
      <c r="C294">
        <v>9425</v>
      </c>
      <c r="D294">
        <v>4839</v>
      </c>
      <c r="E294">
        <v>4586</v>
      </c>
      <c r="F294">
        <v>5.3</v>
      </c>
      <c r="G294">
        <v>90.5</v>
      </c>
      <c r="H294">
        <v>3.3</v>
      </c>
      <c r="I294">
        <v>0.2</v>
      </c>
      <c r="J294">
        <v>54159</v>
      </c>
      <c r="K294">
        <v>13.6</v>
      </c>
      <c r="L294">
        <v>5219</v>
      </c>
      <c r="M294">
        <v>9</v>
      </c>
      <c r="N294">
        <v>0.2</v>
      </c>
      <c r="O294">
        <v>3</v>
      </c>
    </row>
    <row r="295" spans="1:15">
      <c r="A295" t="s">
        <v>315</v>
      </c>
      <c r="B295" t="s">
        <v>219</v>
      </c>
      <c r="C295">
        <v>3697</v>
      </c>
      <c r="D295">
        <v>1793</v>
      </c>
      <c r="E295">
        <v>1904</v>
      </c>
      <c r="F295">
        <v>4.3</v>
      </c>
      <c r="G295">
        <v>92.3</v>
      </c>
      <c r="H295">
        <v>0.1</v>
      </c>
      <c r="I295">
        <v>0</v>
      </c>
      <c r="J295">
        <v>40256</v>
      </c>
      <c r="K295">
        <v>12.8</v>
      </c>
      <c r="L295">
        <v>1689</v>
      </c>
      <c r="M295">
        <v>15.7</v>
      </c>
      <c r="N295">
        <v>0.8</v>
      </c>
      <c r="O295">
        <v>4.7</v>
      </c>
    </row>
    <row r="296" spans="1:15">
      <c r="A296" t="s">
        <v>315</v>
      </c>
      <c r="B296" t="s">
        <v>220</v>
      </c>
      <c r="C296">
        <v>847</v>
      </c>
      <c r="D296">
        <v>432</v>
      </c>
      <c r="E296">
        <v>415</v>
      </c>
      <c r="F296">
        <v>0</v>
      </c>
      <c r="G296">
        <v>99.8</v>
      </c>
      <c r="H296">
        <v>0</v>
      </c>
      <c r="I296">
        <v>0</v>
      </c>
      <c r="J296">
        <v>46394</v>
      </c>
      <c r="K296">
        <v>7.2</v>
      </c>
      <c r="L296">
        <v>494</v>
      </c>
      <c r="M296">
        <v>22.7</v>
      </c>
      <c r="N296">
        <v>1.4</v>
      </c>
      <c r="O296">
        <v>2.9</v>
      </c>
    </row>
    <row r="297" spans="1:15">
      <c r="A297" t="s">
        <v>315</v>
      </c>
      <c r="B297" t="s">
        <v>306</v>
      </c>
      <c r="C297">
        <v>13825</v>
      </c>
      <c r="D297">
        <v>6832</v>
      </c>
      <c r="E297">
        <v>6993</v>
      </c>
      <c r="F297">
        <v>4.5</v>
      </c>
      <c r="G297">
        <v>92</v>
      </c>
      <c r="H297">
        <v>0.9</v>
      </c>
      <c r="I297">
        <v>0.3</v>
      </c>
      <c r="J297">
        <v>51802</v>
      </c>
      <c r="K297">
        <v>10.8</v>
      </c>
      <c r="L297">
        <v>7274</v>
      </c>
      <c r="M297">
        <v>10</v>
      </c>
      <c r="N297">
        <v>0.1</v>
      </c>
      <c r="O297">
        <v>2</v>
      </c>
    </row>
    <row r="298" spans="1:15">
      <c r="A298" t="s">
        <v>103</v>
      </c>
      <c r="B298" t="s">
        <v>324</v>
      </c>
      <c r="C298">
        <v>24252</v>
      </c>
      <c r="D298">
        <v>12368</v>
      </c>
      <c r="E298">
        <v>11884</v>
      </c>
      <c r="F298">
        <v>13.1</v>
      </c>
      <c r="G298">
        <v>74.599999999999994</v>
      </c>
      <c r="H298">
        <v>2.1</v>
      </c>
      <c r="I298">
        <v>4.4000000000000004</v>
      </c>
      <c r="J298">
        <v>47415</v>
      </c>
      <c r="K298">
        <v>15.9</v>
      </c>
      <c r="L298">
        <v>9274</v>
      </c>
      <c r="M298">
        <v>7.5</v>
      </c>
      <c r="N298">
        <v>0.1</v>
      </c>
      <c r="O298">
        <v>11.9</v>
      </c>
    </row>
    <row r="299" spans="1:15">
      <c r="A299" t="s">
        <v>103</v>
      </c>
      <c r="B299" t="s">
        <v>98</v>
      </c>
      <c r="C299">
        <v>2035572</v>
      </c>
      <c r="D299">
        <v>1019927</v>
      </c>
      <c r="E299">
        <v>1015645</v>
      </c>
      <c r="F299">
        <v>30</v>
      </c>
      <c r="G299">
        <v>45.8</v>
      </c>
      <c r="H299">
        <v>10.4</v>
      </c>
      <c r="I299">
        <v>0.4</v>
      </c>
      <c r="J299">
        <v>51575</v>
      </c>
      <c r="K299">
        <v>15.7</v>
      </c>
      <c r="L299">
        <v>923588</v>
      </c>
      <c r="M299">
        <v>4.8</v>
      </c>
      <c r="N299">
        <v>0.1</v>
      </c>
      <c r="O299">
        <v>10.8</v>
      </c>
    </row>
    <row r="300" spans="1:15">
      <c r="A300" t="s">
        <v>103</v>
      </c>
      <c r="B300" t="s">
        <v>169</v>
      </c>
      <c r="C300">
        <v>47259</v>
      </c>
      <c r="D300">
        <v>23755</v>
      </c>
      <c r="E300">
        <v>23504</v>
      </c>
      <c r="F300">
        <v>11.9</v>
      </c>
      <c r="G300">
        <v>81.7</v>
      </c>
      <c r="H300">
        <v>0.5</v>
      </c>
      <c r="I300">
        <v>1.9</v>
      </c>
      <c r="J300">
        <v>58535</v>
      </c>
      <c r="K300">
        <v>10.6</v>
      </c>
      <c r="L300">
        <v>20371</v>
      </c>
      <c r="M300">
        <v>9.6</v>
      </c>
      <c r="N300">
        <v>0.3</v>
      </c>
      <c r="O300">
        <v>8.5</v>
      </c>
    </row>
    <row r="301" spans="1:15">
      <c r="A301" t="s">
        <v>103</v>
      </c>
      <c r="B301" t="s">
        <v>325</v>
      </c>
      <c r="C301">
        <v>51562</v>
      </c>
      <c r="D301">
        <v>26951</v>
      </c>
      <c r="E301">
        <v>24611</v>
      </c>
      <c r="F301">
        <v>24</v>
      </c>
      <c r="G301">
        <v>67.599999999999994</v>
      </c>
      <c r="H301">
        <v>1.1000000000000001</v>
      </c>
      <c r="I301">
        <v>5.0999999999999996</v>
      </c>
      <c r="J301">
        <v>71799</v>
      </c>
      <c r="K301">
        <v>11</v>
      </c>
      <c r="L301">
        <v>25865</v>
      </c>
      <c r="M301">
        <v>3.2</v>
      </c>
      <c r="N301">
        <v>0.2</v>
      </c>
      <c r="O301">
        <v>5.5</v>
      </c>
    </row>
    <row r="302" spans="1:15">
      <c r="A302" t="s">
        <v>103</v>
      </c>
      <c r="B302" t="s">
        <v>326</v>
      </c>
      <c r="C302">
        <v>1141</v>
      </c>
      <c r="D302">
        <v>520</v>
      </c>
      <c r="E302">
        <v>621</v>
      </c>
      <c r="F302">
        <v>16</v>
      </c>
      <c r="G302">
        <v>79.099999999999994</v>
      </c>
      <c r="H302">
        <v>0</v>
      </c>
      <c r="I302">
        <v>3.7</v>
      </c>
      <c r="J302">
        <v>39271</v>
      </c>
      <c r="K302">
        <v>17.100000000000001</v>
      </c>
      <c r="L302">
        <v>437</v>
      </c>
      <c r="M302">
        <v>10.8</v>
      </c>
      <c r="N302">
        <v>0</v>
      </c>
      <c r="O302">
        <v>11.9</v>
      </c>
    </row>
    <row r="303" spans="1:15">
      <c r="A303" t="s">
        <v>103</v>
      </c>
      <c r="B303" t="s">
        <v>327</v>
      </c>
      <c r="C303">
        <v>1669</v>
      </c>
      <c r="D303">
        <v>797</v>
      </c>
      <c r="E303">
        <v>872</v>
      </c>
      <c r="F303">
        <v>2.6</v>
      </c>
      <c r="G303">
        <v>95.1</v>
      </c>
      <c r="H303">
        <v>0.1</v>
      </c>
      <c r="I303">
        <v>1.5</v>
      </c>
      <c r="J303">
        <v>60250</v>
      </c>
      <c r="K303">
        <v>9.6999999999999993</v>
      </c>
      <c r="L303">
        <v>853</v>
      </c>
      <c r="M303">
        <v>8.3000000000000007</v>
      </c>
      <c r="N303">
        <v>0</v>
      </c>
      <c r="O303">
        <v>4.7</v>
      </c>
    </row>
    <row r="304" spans="1:15">
      <c r="A304" t="s">
        <v>103</v>
      </c>
      <c r="B304" t="s">
        <v>134</v>
      </c>
      <c r="C304">
        <v>17067</v>
      </c>
      <c r="D304">
        <v>8971</v>
      </c>
      <c r="E304">
        <v>8096</v>
      </c>
      <c r="F304">
        <v>25.5</v>
      </c>
      <c r="G304">
        <v>66.400000000000006</v>
      </c>
      <c r="H304">
        <v>0.5</v>
      </c>
      <c r="I304">
        <v>4.5</v>
      </c>
      <c r="J304">
        <v>65212</v>
      </c>
      <c r="K304">
        <v>10.5</v>
      </c>
      <c r="L304">
        <v>8295</v>
      </c>
      <c r="M304">
        <v>6.7</v>
      </c>
      <c r="N304">
        <v>0.1</v>
      </c>
      <c r="O304">
        <v>7.8</v>
      </c>
    </row>
    <row r="305" spans="1:15">
      <c r="A305" t="s">
        <v>103</v>
      </c>
      <c r="B305" t="s">
        <v>328</v>
      </c>
      <c r="C305">
        <v>5946</v>
      </c>
      <c r="D305">
        <v>3231</v>
      </c>
      <c r="E305">
        <v>2715</v>
      </c>
      <c r="F305">
        <v>27.1</v>
      </c>
      <c r="G305">
        <v>65.2</v>
      </c>
      <c r="H305">
        <v>0.1</v>
      </c>
      <c r="I305">
        <v>3.7</v>
      </c>
      <c r="J305">
        <v>78190</v>
      </c>
      <c r="K305">
        <v>11.5</v>
      </c>
      <c r="L305">
        <v>2644</v>
      </c>
      <c r="M305">
        <v>4.5</v>
      </c>
      <c r="N305">
        <v>0</v>
      </c>
      <c r="O305">
        <v>12</v>
      </c>
    </row>
    <row r="306" spans="1:15">
      <c r="A306" t="s">
        <v>103</v>
      </c>
      <c r="B306" t="s">
        <v>102</v>
      </c>
      <c r="C306">
        <v>5194</v>
      </c>
      <c r="D306">
        <v>2854</v>
      </c>
      <c r="E306">
        <v>2340</v>
      </c>
      <c r="F306">
        <v>7.1</v>
      </c>
      <c r="G306">
        <v>84.2</v>
      </c>
      <c r="H306">
        <v>2.9</v>
      </c>
      <c r="I306">
        <v>3.9</v>
      </c>
      <c r="J306">
        <v>44866</v>
      </c>
      <c r="K306">
        <v>13.1</v>
      </c>
      <c r="L306">
        <v>1714</v>
      </c>
      <c r="M306">
        <v>6.6</v>
      </c>
      <c r="N306">
        <v>0.3</v>
      </c>
      <c r="O306">
        <v>11.8</v>
      </c>
    </row>
    <row r="307" spans="1:15">
      <c r="A307" t="s">
        <v>103</v>
      </c>
      <c r="B307" t="s">
        <v>288</v>
      </c>
      <c r="C307">
        <v>51657</v>
      </c>
      <c r="D307">
        <v>26001</v>
      </c>
      <c r="E307">
        <v>25656</v>
      </c>
      <c r="F307">
        <v>15.6</v>
      </c>
      <c r="G307">
        <v>76.7</v>
      </c>
      <c r="H307">
        <v>0.8</v>
      </c>
      <c r="I307">
        <v>2.2999999999999998</v>
      </c>
      <c r="J307">
        <v>47255</v>
      </c>
      <c r="K307">
        <v>16.5</v>
      </c>
      <c r="L307">
        <v>19958</v>
      </c>
      <c r="M307">
        <v>5.7</v>
      </c>
      <c r="N307">
        <v>0.1</v>
      </c>
      <c r="O307">
        <v>13.6</v>
      </c>
    </row>
    <row r="308" spans="1:15">
      <c r="A308" t="s">
        <v>103</v>
      </c>
      <c r="B308" t="s">
        <v>172</v>
      </c>
      <c r="C308">
        <v>4566</v>
      </c>
      <c r="D308">
        <v>2433</v>
      </c>
      <c r="E308">
        <v>2133</v>
      </c>
      <c r="F308">
        <v>12.4</v>
      </c>
      <c r="G308">
        <v>62.3</v>
      </c>
      <c r="H308">
        <v>1.3</v>
      </c>
      <c r="I308">
        <v>16.7</v>
      </c>
      <c r="J308">
        <v>38923</v>
      </c>
      <c r="K308">
        <v>20.2</v>
      </c>
      <c r="L308">
        <v>1856</v>
      </c>
      <c r="M308">
        <v>3.6</v>
      </c>
      <c r="N308">
        <v>0.2</v>
      </c>
      <c r="O308">
        <v>15.4</v>
      </c>
    </row>
    <row r="309" spans="1:15">
      <c r="A309" t="s">
        <v>103</v>
      </c>
      <c r="B309" t="s">
        <v>329</v>
      </c>
      <c r="C309">
        <v>42625</v>
      </c>
      <c r="D309">
        <v>21179</v>
      </c>
      <c r="E309">
        <v>21446</v>
      </c>
      <c r="F309">
        <v>14.2</v>
      </c>
      <c r="G309">
        <v>77.8</v>
      </c>
      <c r="H309">
        <v>2.5</v>
      </c>
      <c r="I309">
        <v>1.8</v>
      </c>
      <c r="J309">
        <v>41712</v>
      </c>
      <c r="K309">
        <v>18.2</v>
      </c>
      <c r="L309">
        <v>14143</v>
      </c>
      <c r="M309">
        <v>5.2</v>
      </c>
      <c r="N309">
        <v>0.2</v>
      </c>
      <c r="O309">
        <v>13.4</v>
      </c>
    </row>
    <row r="310" spans="1:15">
      <c r="A310" t="s">
        <v>103</v>
      </c>
      <c r="B310" t="s">
        <v>330</v>
      </c>
      <c r="C310">
        <v>6722</v>
      </c>
      <c r="D310">
        <v>4455</v>
      </c>
      <c r="E310">
        <v>2267</v>
      </c>
      <c r="F310">
        <v>23.1</v>
      </c>
      <c r="G310">
        <v>66.8</v>
      </c>
      <c r="H310">
        <v>4.7</v>
      </c>
      <c r="I310">
        <v>3.4</v>
      </c>
      <c r="J310">
        <v>45230</v>
      </c>
      <c r="K310">
        <v>17.5</v>
      </c>
      <c r="L310">
        <v>2101</v>
      </c>
      <c r="M310">
        <v>4</v>
      </c>
      <c r="N310">
        <v>0</v>
      </c>
      <c r="O310">
        <v>9.5</v>
      </c>
    </row>
    <row r="311" spans="1:15">
      <c r="A311" t="s">
        <v>103</v>
      </c>
      <c r="B311" t="s">
        <v>331</v>
      </c>
      <c r="C311">
        <v>3929</v>
      </c>
      <c r="D311">
        <v>1882</v>
      </c>
      <c r="E311">
        <v>2047</v>
      </c>
      <c r="F311">
        <v>3.7</v>
      </c>
      <c r="G311">
        <v>90.7</v>
      </c>
      <c r="H311">
        <v>0.4</v>
      </c>
      <c r="I311">
        <v>1.7</v>
      </c>
      <c r="J311">
        <v>64832</v>
      </c>
      <c r="K311">
        <v>7.5</v>
      </c>
      <c r="L311">
        <v>1777</v>
      </c>
      <c r="M311">
        <v>10.7</v>
      </c>
      <c r="N311">
        <v>0</v>
      </c>
      <c r="O311">
        <v>10.3</v>
      </c>
    </row>
    <row r="312" spans="1:15">
      <c r="A312" t="s">
        <v>103</v>
      </c>
      <c r="B312" t="s">
        <v>332</v>
      </c>
      <c r="C312">
        <v>435019</v>
      </c>
      <c r="D312">
        <v>218795</v>
      </c>
      <c r="E312">
        <v>216224</v>
      </c>
      <c r="F312">
        <v>23.3</v>
      </c>
      <c r="G312">
        <v>64.5</v>
      </c>
      <c r="H312">
        <v>2.2000000000000002</v>
      </c>
      <c r="I312">
        <v>1.3</v>
      </c>
      <c r="J312">
        <v>52870</v>
      </c>
      <c r="K312">
        <v>15.2</v>
      </c>
      <c r="L312">
        <v>207304</v>
      </c>
      <c r="M312">
        <v>5.8</v>
      </c>
      <c r="N312">
        <v>0.1</v>
      </c>
      <c r="O312">
        <v>9.1</v>
      </c>
    </row>
    <row r="313" spans="1:15">
      <c r="A313" t="s">
        <v>103</v>
      </c>
      <c r="B313" t="s">
        <v>333</v>
      </c>
      <c r="C313">
        <v>9974</v>
      </c>
      <c r="D313">
        <v>5657</v>
      </c>
      <c r="E313">
        <v>4317</v>
      </c>
      <c r="F313">
        <v>14.6</v>
      </c>
      <c r="G313">
        <v>74.099999999999994</v>
      </c>
      <c r="H313">
        <v>4</v>
      </c>
      <c r="I313">
        <v>5.0999999999999996</v>
      </c>
      <c r="J313">
        <v>57122</v>
      </c>
      <c r="K313">
        <v>11.5</v>
      </c>
      <c r="L313">
        <v>3529</v>
      </c>
      <c r="M313">
        <v>5.6</v>
      </c>
      <c r="N313">
        <v>0.4</v>
      </c>
      <c r="O313">
        <v>10.6</v>
      </c>
    </row>
    <row r="314" spans="1:15">
      <c r="A314" t="s">
        <v>103</v>
      </c>
      <c r="B314" t="s">
        <v>334</v>
      </c>
      <c r="C314">
        <v>54482</v>
      </c>
      <c r="D314">
        <v>27959</v>
      </c>
      <c r="E314">
        <v>26523</v>
      </c>
      <c r="F314">
        <v>22.7</v>
      </c>
      <c r="G314">
        <v>68.8</v>
      </c>
      <c r="H314">
        <v>0.9</v>
      </c>
      <c r="I314">
        <v>1.9</v>
      </c>
      <c r="J314">
        <v>47668</v>
      </c>
      <c r="K314">
        <v>16.8</v>
      </c>
      <c r="L314">
        <v>23603</v>
      </c>
      <c r="M314">
        <v>4.9000000000000004</v>
      </c>
      <c r="N314">
        <v>0.2</v>
      </c>
      <c r="O314">
        <v>11.3</v>
      </c>
    </row>
    <row r="315" spans="1:15">
      <c r="A315" t="s">
        <v>336</v>
      </c>
      <c r="B315" t="s">
        <v>174</v>
      </c>
      <c r="C315">
        <v>125133</v>
      </c>
      <c r="D315">
        <v>62024</v>
      </c>
      <c r="E315">
        <v>63109</v>
      </c>
      <c r="F315">
        <v>19.600000000000001</v>
      </c>
      <c r="G315">
        <v>41</v>
      </c>
      <c r="H315">
        <v>0.5</v>
      </c>
      <c r="I315">
        <v>36.299999999999997</v>
      </c>
      <c r="J315">
        <v>48671</v>
      </c>
      <c r="K315">
        <v>20.100000000000001</v>
      </c>
      <c r="L315">
        <v>51561</v>
      </c>
      <c r="M315">
        <v>3.8</v>
      </c>
      <c r="N315">
        <v>0.3</v>
      </c>
      <c r="O315">
        <v>9.1999999999999993</v>
      </c>
    </row>
    <row r="316" spans="1:15">
      <c r="A316" t="s">
        <v>336</v>
      </c>
      <c r="B316" t="s">
        <v>175</v>
      </c>
      <c r="C316">
        <v>28668</v>
      </c>
      <c r="D316">
        <v>14230</v>
      </c>
      <c r="E316">
        <v>14438</v>
      </c>
      <c r="F316">
        <v>76.900000000000006</v>
      </c>
      <c r="G316">
        <v>19</v>
      </c>
      <c r="H316">
        <v>1.3</v>
      </c>
      <c r="I316">
        <v>0.9</v>
      </c>
      <c r="J316">
        <v>29237</v>
      </c>
      <c r="K316">
        <v>29.7</v>
      </c>
      <c r="L316">
        <v>9751</v>
      </c>
      <c r="M316">
        <v>5.5</v>
      </c>
      <c r="N316">
        <v>0.4</v>
      </c>
      <c r="O316">
        <v>6.4</v>
      </c>
    </row>
    <row r="317" spans="1:15">
      <c r="A317" t="s">
        <v>336</v>
      </c>
      <c r="B317" t="s">
        <v>337</v>
      </c>
      <c r="C317">
        <v>147108</v>
      </c>
      <c r="D317">
        <v>71649</v>
      </c>
      <c r="E317">
        <v>75459</v>
      </c>
      <c r="F317">
        <v>51.1</v>
      </c>
      <c r="G317">
        <v>43.2</v>
      </c>
      <c r="H317">
        <v>0.6</v>
      </c>
      <c r="I317">
        <v>2.4</v>
      </c>
      <c r="J317">
        <v>54315</v>
      </c>
      <c r="K317">
        <v>15.6</v>
      </c>
      <c r="L317">
        <v>70423</v>
      </c>
      <c r="M317">
        <v>12.4</v>
      </c>
      <c r="N317">
        <v>0.2</v>
      </c>
      <c r="O317">
        <v>7.9</v>
      </c>
    </row>
    <row r="318" spans="1:15">
      <c r="A318" t="s">
        <v>336</v>
      </c>
      <c r="B318" t="s">
        <v>148</v>
      </c>
      <c r="C318">
        <v>11615</v>
      </c>
      <c r="D318">
        <v>5822</v>
      </c>
      <c r="E318">
        <v>5793</v>
      </c>
      <c r="F318">
        <v>29.1</v>
      </c>
      <c r="G318">
        <v>66.900000000000006</v>
      </c>
      <c r="H318">
        <v>0.5</v>
      </c>
      <c r="I318">
        <v>0.5</v>
      </c>
      <c r="J318">
        <v>29356</v>
      </c>
      <c r="K318">
        <v>20.8</v>
      </c>
      <c r="L318">
        <v>3971</v>
      </c>
      <c r="M318">
        <v>10.199999999999999</v>
      </c>
      <c r="N318">
        <v>0.3</v>
      </c>
      <c r="O318">
        <v>6.8</v>
      </c>
    </row>
    <row r="319" spans="1:15">
      <c r="A319" t="s">
        <v>336</v>
      </c>
      <c r="B319" t="s">
        <v>338</v>
      </c>
      <c r="C319">
        <v>17494</v>
      </c>
      <c r="D319">
        <v>9115</v>
      </c>
      <c r="E319">
        <v>8379</v>
      </c>
      <c r="F319">
        <v>49.1</v>
      </c>
      <c r="G319">
        <v>39.1</v>
      </c>
      <c r="H319">
        <v>0.7</v>
      </c>
      <c r="I319">
        <v>9.8000000000000007</v>
      </c>
      <c r="J319">
        <v>34037</v>
      </c>
      <c r="K319">
        <v>25.1</v>
      </c>
      <c r="L319">
        <v>5706</v>
      </c>
      <c r="M319">
        <v>7.4</v>
      </c>
      <c r="N319">
        <v>0</v>
      </c>
      <c r="O319">
        <v>7.3</v>
      </c>
    </row>
    <row r="320" spans="1:15">
      <c r="A320" t="s">
        <v>336</v>
      </c>
      <c r="B320" t="s">
        <v>339</v>
      </c>
      <c r="C320">
        <v>32943</v>
      </c>
      <c r="D320">
        <v>16073</v>
      </c>
      <c r="E320">
        <v>16870</v>
      </c>
      <c r="F320">
        <v>56.2</v>
      </c>
      <c r="G320">
        <v>35.9</v>
      </c>
      <c r="H320">
        <v>0.4</v>
      </c>
      <c r="I320">
        <v>5.0999999999999996</v>
      </c>
      <c r="J320">
        <v>36582</v>
      </c>
      <c r="K320">
        <v>24.2</v>
      </c>
      <c r="L320">
        <v>14356</v>
      </c>
      <c r="M320">
        <v>12.9</v>
      </c>
      <c r="N320">
        <v>0</v>
      </c>
      <c r="O320">
        <v>10.7</v>
      </c>
    </row>
    <row r="321" spans="1:15">
      <c r="A321" t="s">
        <v>336</v>
      </c>
      <c r="B321" t="s">
        <v>340</v>
      </c>
      <c r="C321">
        <v>15853</v>
      </c>
      <c r="D321">
        <v>8258</v>
      </c>
      <c r="E321">
        <v>7595</v>
      </c>
      <c r="F321">
        <v>40.6</v>
      </c>
      <c r="G321">
        <v>53.9</v>
      </c>
      <c r="H321">
        <v>1.3</v>
      </c>
      <c r="I321">
        <v>2</v>
      </c>
      <c r="J321">
        <v>32083</v>
      </c>
      <c r="K321">
        <v>32.299999999999997</v>
      </c>
      <c r="L321">
        <v>5348</v>
      </c>
      <c r="M321">
        <v>13.8</v>
      </c>
      <c r="N321">
        <v>0</v>
      </c>
      <c r="O321">
        <v>11.2</v>
      </c>
    </row>
    <row r="322" spans="1:15">
      <c r="A322" t="s">
        <v>336</v>
      </c>
      <c r="B322" t="s">
        <v>118</v>
      </c>
      <c r="C322">
        <v>4339</v>
      </c>
      <c r="D322">
        <v>2422</v>
      </c>
      <c r="E322">
        <v>1917</v>
      </c>
      <c r="F322">
        <v>40.799999999999997</v>
      </c>
      <c r="G322">
        <v>54.1</v>
      </c>
      <c r="H322">
        <v>2.7</v>
      </c>
      <c r="I322">
        <v>1.2</v>
      </c>
      <c r="J322">
        <v>36070</v>
      </c>
      <c r="K322">
        <v>13.4</v>
      </c>
      <c r="L322">
        <v>1692</v>
      </c>
      <c r="M322">
        <v>6.6</v>
      </c>
      <c r="N322">
        <v>0.4</v>
      </c>
      <c r="O322">
        <v>2.1</v>
      </c>
    </row>
    <row r="323" spans="1:15">
      <c r="A323" t="s">
        <v>336</v>
      </c>
      <c r="B323" t="s">
        <v>341</v>
      </c>
      <c r="C323">
        <v>76297</v>
      </c>
      <c r="D323">
        <v>38310</v>
      </c>
      <c r="E323">
        <v>37987</v>
      </c>
      <c r="F323">
        <v>59.2</v>
      </c>
      <c r="G323">
        <v>34.700000000000003</v>
      </c>
      <c r="H323">
        <v>1</v>
      </c>
      <c r="I323">
        <v>3.6</v>
      </c>
      <c r="J323">
        <v>41703</v>
      </c>
      <c r="K323">
        <v>23.7</v>
      </c>
      <c r="L323">
        <v>28088</v>
      </c>
      <c r="M323">
        <v>6.3</v>
      </c>
      <c r="N323">
        <v>0.4</v>
      </c>
      <c r="O323">
        <v>12.4</v>
      </c>
    </row>
    <row r="324" spans="1:15">
      <c r="A324" t="s">
        <v>342</v>
      </c>
      <c r="B324" t="s">
        <v>343</v>
      </c>
      <c r="C324">
        <v>307463</v>
      </c>
      <c r="D324">
        <v>148776</v>
      </c>
      <c r="E324">
        <v>158687</v>
      </c>
      <c r="F324">
        <v>5.5</v>
      </c>
      <c r="G324">
        <v>74.2</v>
      </c>
      <c r="H324">
        <v>11.8</v>
      </c>
      <c r="I324">
        <v>0.1</v>
      </c>
      <c r="J324">
        <v>59887</v>
      </c>
      <c r="K324">
        <v>13.5</v>
      </c>
      <c r="L324">
        <v>155200</v>
      </c>
      <c r="M324">
        <v>4</v>
      </c>
      <c r="N324">
        <v>0.1</v>
      </c>
      <c r="O324">
        <v>6.4</v>
      </c>
    </row>
    <row r="325" spans="1:15">
      <c r="A325" t="s">
        <v>342</v>
      </c>
      <c r="B325" t="s">
        <v>307</v>
      </c>
      <c r="C325">
        <v>48070</v>
      </c>
      <c r="D325">
        <v>24313</v>
      </c>
      <c r="E325">
        <v>23757</v>
      </c>
      <c r="F325">
        <v>1.5</v>
      </c>
      <c r="G325">
        <v>94.8</v>
      </c>
      <c r="H325">
        <v>1.3</v>
      </c>
      <c r="I325">
        <v>0.3</v>
      </c>
      <c r="J325">
        <v>42776</v>
      </c>
      <c r="K325">
        <v>16.899999999999999</v>
      </c>
      <c r="L325">
        <v>20410</v>
      </c>
      <c r="M325">
        <v>7.1</v>
      </c>
      <c r="N325">
        <v>0.2</v>
      </c>
      <c r="O325">
        <v>9.1999999999999993</v>
      </c>
    </row>
    <row r="326" spans="1:15">
      <c r="A326" t="s">
        <v>342</v>
      </c>
      <c r="B326" t="s">
        <v>344</v>
      </c>
      <c r="C326">
        <v>1428357</v>
      </c>
      <c r="D326">
        <v>672447</v>
      </c>
      <c r="E326">
        <v>755910</v>
      </c>
      <c r="F326">
        <v>54.6</v>
      </c>
      <c r="G326">
        <v>10.3</v>
      </c>
      <c r="H326">
        <v>29.6</v>
      </c>
      <c r="I326">
        <v>0.2</v>
      </c>
      <c r="J326">
        <v>34299</v>
      </c>
      <c r="K326">
        <v>30.7</v>
      </c>
      <c r="L326">
        <v>563903</v>
      </c>
      <c r="M326">
        <v>5.2</v>
      </c>
      <c r="N326">
        <v>0.1</v>
      </c>
      <c r="O326">
        <v>14</v>
      </c>
    </row>
    <row r="327" spans="1:15">
      <c r="A327" t="s">
        <v>342</v>
      </c>
      <c r="B327" t="s">
        <v>345</v>
      </c>
      <c r="C327">
        <v>198093</v>
      </c>
      <c r="D327">
        <v>97363</v>
      </c>
      <c r="E327">
        <v>100730</v>
      </c>
      <c r="F327">
        <v>3.8</v>
      </c>
      <c r="G327">
        <v>84.9</v>
      </c>
      <c r="H327">
        <v>4.8</v>
      </c>
      <c r="I327">
        <v>0.2</v>
      </c>
      <c r="J327">
        <v>46261</v>
      </c>
      <c r="K327">
        <v>17.899999999999999</v>
      </c>
      <c r="L327">
        <v>88758</v>
      </c>
      <c r="M327">
        <v>5.4</v>
      </c>
      <c r="N327">
        <v>0.1</v>
      </c>
      <c r="O327">
        <v>7.8</v>
      </c>
    </row>
    <row r="328" spans="1:15">
      <c r="A328" t="s">
        <v>342</v>
      </c>
      <c r="B328" t="s">
        <v>346</v>
      </c>
      <c r="C328">
        <v>78962</v>
      </c>
      <c r="D328">
        <v>39089</v>
      </c>
      <c r="E328">
        <v>39873</v>
      </c>
      <c r="F328">
        <v>1.9</v>
      </c>
      <c r="G328">
        <v>91.2</v>
      </c>
      <c r="H328">
        <v>1.5</v>
      </c>
      <c r="I328">
        <v>2.8</v>
      </c>
      <c r="J328">
        <v>42601</v>
      </c>
      <c r="K328">
        <v>18.3</v>
      </c>
      <c r="L328">
        <v>34265</v>
      </c>
      <c r="M328">
        <v>6.1</v>
      </c>
      <c r="N328">
        <v>0.3</v>
      </c>
      <c r="O328">
        <v>8.1999999999999993</v>
      </c>
    </row>
    <row r="329" spans="1:15">
      <c r="A329" t="s">
        <v>342</v>
      </c>
      <c r="B329" t="s">
        <v>347</v>
      </c>
      <c r="C329">
        <v>79173</v>
      </c>
      <c r="D329">
        <v>40576</v>
      </c>
      <c r="E329">
        <v>38597</v>
      </c>
      <c r="F329">
        <v>2.7</v>
      </c>
      <c r="G329">
        <v>90.7</v>
      </c>
      <c r="H329">
        <v>4.0999999999999996</v>
      </c>
      <c r="I329">
        <v>0.3</v>
      </c>
      <c r="J329">
        <v>52082</v>
      </c>
      <c r="K329">
        <v>12</v>
      </c>
      <c r="L329">
        <v>37023</v>
      </c>
      <c r="M329">
        <v>6.1</v>
      </c>
      <c r="N329">
        <v>0.3</v>
      </c>
      <c r="O329">
        <v>7.3</v>
      </c>
    </row>
    <row r="330" spans="1:15">
      <c r="A330" t="s">
        <v>342</v>
      </c>
      <c r="B330" t="s">
        <v>291</v>
      </c>
      <c r="C330">
        <v>132646</v>
      </c>
      <c r="D330">
        <v>65776</v>
      </c>
      <c r="E330">
        <v>66870</v>
      </c>
      <c r="F330">
        <v>6.8</v>
      </c>
      <c r="G330">
        <v>88.2</v>
      </c>
      <c r="H330">
        <v>2.2999999999999998</v>
      </c>
      <c r="I330">
        <v>0.5</v>
      </c>
      <c r="J330">
        <v>42993</v>
      </c>
      <c r="K330">
        <v>18.899999999999999</v>
      </c>
      <c r="L330">
        <v>58012</v>
      </c>
      <c r="M330">
        <v>7.5</v>
      </c>
      <c r="N330">
        <v>0.2</v>
      </c>
      <c r="O330">
        <v>7.8</v>
      </c>
    </row>
    <row r="331" spans="1:15">
      <c r="A331" t="s">
        <v>342</v>
      </c>
      <c r="B331" t="s">
        <v>348</v>
      </c>
      <c r="C331">
        <v>88267</v>
      </c>
      <c r="D331">
        <v>43776</v>
      </c>
      <c r="E331">
        <v>44491</v>
      </c>
      <c r="F331">
        <v>2.9</v>
      </c>
      <c r="G331">
        <v>86.6</v>
      </c>
      <c r="H331">
        <v>5.7</v>
      </c>
      <c r="I331">
        <v>0.4</v>
      </c>
      <c r="J331">
        <v>50320</v>
      </c>
      <c r="K331">
        <v>15.8</v>
      </c>
      <c r="L331">
        <v>38219</v>
      </c>
      <c r="M331">
        <v>4.8</v>
      </c>
      <c r="N331">
        <v>0.2</v>
      </c>
      <c r="O331">
        <v>5.4</v>
      </c>
    </row>
    <row r="332" spans="1:15">
      <c r="A332" t="s">
        <v>349</v>
      </c>
      <c r="B332" t="s">
        <v>354</v>
      </c>
      <c r="C332">
        <v>21011</v>
      </c>
      <c r="D332">
        <v>10164</v>
      </c>
      <c r="E332">
        <v>10847</v>
      </c>
      <c r="F332">
        <v>1.9</v>
      </c>
      <c r="G332">
        <v>38.6</v>
      </c>
      <c r="H332">
        <v>56.7</v>
      </c>
      <c r="I332">
        <v>0.2</v>
      </c>
      <c r="J332">
        <v>30429</v>
      </c>
      <c r="K332">
        <v>28.1</v>
      </c>
      <c r="L332">
        <v>7193</v>
      </c>
      <c r="M332">
        <v>4.5999999999999996</v>
      </c>
      <c r="N332">
        <v>0.4</v>
      </c>
      <c r="O332">
        <v>15.9</v>
      </c>
    </row>
    <row r="333" spans="1:15">
      <c r="A333" t="s">
        <v>349</v>
      </c>
      <c r="B333" t="s">
        <v>355</v>
      </c>
      <c r="C333">
        <v>183753</v>
      </c>
      <c r="D333">
        <v>99526</v>
      </c>
      <c r="E333">
        <v>84227</v>
      </c>
      <c r="F333">
        <v>11.6</v>
      </c>
      <c r="G333">
        <v>67.3</v>
      </c>
      <c r="H333">
        <v>14.8</v>
      </c>
      <c r="I333">
        <v>0.6</v>
      </c>
      <c r="J333">
        <v>46335</v>
      </c>
      <c r="K333">
        <v>14.6</v>
      </c>
      <c r="L333">
        <v>61252</v>
      </c>
      <c r="M333">
        <v>5.9</v>
      </c>
      <c r="N333">
        <v>0.1</v>
      </c>
      <c r="O333">
        <v>11.6</v>
      </c>
    </row>
    <row r="334" spans="1:15">
      <c r="A334" t="s">
        <v>349</v>
      </c>
      <c r="B334" t="s">
        <v>146</v>
      </c>
      <c r="C334">
        <v>138644</v>
      </c>
      <c r="D334">
        <v>66199</v>
      </c>
      <c r="E334">
        <v>72445</v>
      </c>
      <c r="F334">
        <v>8.3000000000000007</v>
      </c>
      <c r="G334">
        <v>69.8</v>
      </c>
      <c r="H334">
        <v>11.5</v>
      </c>
      <c r="I334">
        <v>0.4</v>
      </c>
      <c r="J334">
        <v>59290</v>
      </c>
      <c r="K334">
        <v>15.8</v>
      </c>
      <c r="L334">
        <v>70264</v>
      </c>
      <c r="M334">
        <v>6.6</v>
      </c>
      <c r="N334">
        <v>0.2</v>
      </c>
      <c r="O334">
        <v>6.4</v>
      </c>
    </row>
    <row r="335" spans="1:15">
      <c r="A335" t="s">
        <v>349</v>
      </c>
      <c r="B335" t="s">
        <v>356</v>
      </c>
      <c r="C335">
        <v>12982</v>
      </c>
      <c r="D335">
        <v>6685</v>
      </c>
      <c r="E335">
        <v>6297</v>
      </c>
      <c r="F335">
        <v>3.4</v>
      </c>
      <c r="G335">
        <v>74.099999999999994</v>
      </c>
      <c r="H335">
        <v>18.7</v>
      </c>
      <c r="I335">
        <v>0.6</v>
      </c>
      <c r="J335">
        <v>43444</v>
      </c>
      <c r="K335">
        <v>13.6</v>
      </c>
      <c r="L335">
        <v>5107</v>
      </c>
      <c r="M335">
        <v>6.7</v>
      </c>
      <c r="N335">
        <v>0.9</v>
      </c>
      <c r="O335">
        <v>9.6999999999999993</v>
      </c>
    </row>
    <row r="336" spans="1:15">
      <c r="A336" t="s">
        <v>349</v>
      </c>
      <c r="B336" t="s">
        <v>357</v>
      </c>
      <c r="C336">
        <v>40018</v>
      </c>
      <c r="D336">
        <v>19623</v>
      </c>
      <c r="E336">
        <v>20395</v>
      </c>
      <c r="F336">
        <v>4.5</v>
      </c>
      <c r="G336">
        <v>54.9</v>
      </c>
      <c r="H336">
        <v>36.799999999999997</v>
      </c>
      <c r="I336">
        <v>0.2</v>
      </c>
      <c r="J336">
        <v>45378</v>
      </c>
      <c r="K336">
        <v>19.2</v>
      </c>
      <c r="L336">
        <v>17073</v>
      </c>
      <c r="M336">
        <v>4.5999999999999996</v>
      </c>
      <c r="N336">
        <v>0.1</v>
      </c>
      <c r="O336">
        <v>10.1</v>
      </c>
    </row>
    <row r="337" spans="1:15">
      <c r="A337" t="s">
        <v>349</v>
      </c>
      <c r="B337" t="s">
        <v>358</v>
      </c>
      <c r="C337">
        <v>55166</v>
      </c>
      <c r="D337">
        <v>27596</v>
      </c>
      <c r="E337">
        <v>27570</v>
      </c>
      <c r="F337">
        <v>6.3</v>
      </c>
      <c r="G337">
        <v>74.2</v>
      </c>
      <c r="H337">
        <v>17.100000000000001</v>
      </c>
      <c r="I337">
        <v>0.3</v>
      </c>
      <c r="J337">
        <v>44828</v>
      </c>
      <c r="K337">
        <v>18.5</v>
      </c>
      <c r="L337">
        <v>23242</v>
      </c>
      <c r="M337">
        <v>8.1999999999999993</v>
      </c>
      <c r="N337">
        <v>0.2</v>
      </c>
      <c r="O337">
        <v>9.8000000000000007</v>
      </c>
    </row>
    <row r="338" spans="1:15">
      <c r="A338" t="s">
        <v>349</v>
      </c>
      <c r="B338" t="s">
        <v>359</v>
      </c>
      <c r="C338">
        <v>13498</v>
      </c>
      <c r="D338">
        <v>6402</v>
      </c>
      <c r="E338">
        <v>7096</v>
      </c>
      <c r="F338">
        <v>2.2999999999999998</v>
      </c>
      <c r="G338">
        <v>71.599999999999994</v>
      </c>
      <c r="H338">
        <v>24.3</v>
      </c>
      <c r="I338">
        <v>0.1</v>
      </c>
      <c r="J338">
        <v>44329</v>
      </c>
      <c r="K338">
        <v>19.600000000000001</v>
      </c>
      <c r="L338">
        <v>4852</v>
      </c>
      <c r="M338">
        <v>10.7</v>
      </c>
      <c r="N338">
        <v>0.7</v>
      </c>
      <c r="O338">
        <v>12.7</v>
      </c>
    </row>
    <row r="339" spans="1:15">
      <c r="A339" t="s">
        <v>349</v>
      </c>
      <c r="B339" t="s">
        <v>360</v>
      </c>
      <c r="C339">
        <v>39262</v>
      </c>
      <c r="D339">
        <v>19088</v>
      </c>
      <c r="E339">
        <v>20174</v>
      </c>
      <c r="F339">
        <v>4.2</v>
      </c>
      <c r="G339">
        <v>66.400000000000006</v>
      </c>
      <c r="H339">
        <v>27.2</v>
      </c>
      <c r="I339">
        <v>0.8</v>
      </c>
      <c r="J339">
        <v>42105</v>
      </c>
      <c r="K339">
        <v>19.899999999999999</v>
      </c>
      <c r="L339">
        <v>16612</v>
      </c>
      <c r="M339">
        <v>6.4</v>
      </c>
      <c r="N339">
        <v>0</v>
      </c>
      <c r="O339">
        <v>11.9</v>
      </c>
    </row>
    <row r="340" spans="1:15">
      <c r="A340" t="s">
        <v>349</v>
      </c>
      <c r="B340" t="s">
        <v>361</v>
      </c>
      <c r="C340">
        <v>173798</v>
      </c>
      <c r="D340">
        <v>82005</v>
      </c>
      <c r="E340">
        <v>91793</v>
      </c>
      <c r="F340">
        <v>5.8</v>
      </c>
      <c r="G340">
        <v>56.1</v>
      </c>
      <c r="H340">
        <v>33.9</v>
      </c>
      <c r="I340">
        <v>0.3</v>
      </c>
      <c r="J340">
        <v>41119</v>
      </c>
      <c r="K340">
        <v>25.5</v>
      </c>
      <c r="L340">
        <v>80392</v>
      </c>
      <c r="M340">
        <v>4.0999999999999996</v>
      </c>
      <c r="N340">
        <v>0.1</v>
      </c>
      <c r="O340">
        <v>12.1</v>
      </c>
    </row>
    <row r="341" spans="1:15">
      <c r="A341" t="s">
        <v>349</v>
      </c>
      <c r="B341" t="s">
        <v>106</v>
      </c>
      <c r="C341">
        <v>20327</v>
      </c>
      <c r="D341">
        <v>9808</v>
      </c>
      <c r="E341">
        <v>10519</v>
      </c>
      <c r="F341">
        <v>5.7</v>
      </c>
      <c r="G341">
        <v>88.1</v>
      </c>
      <c r="H341">
        <v>5.0999999999999996</v>
      </c>
      <c r="I341">
        <v>0.1</v>
      </c>
      <c r="J341">
        <v>46528</v>
      </c>
      <c r="K341">
        <v>13.9</v>
      </c>
      <c r="L341">
        <v>8270</v>
      </c>
      <c r="M341">
        <v>10.5</v>
      </c>
      <c r="N341">
        <v>0.1</v>
      </c>
      <c r="O341">
        <v>8.8000000000000007</v>
      </c>
    </row>
    <row r="342" spans="1:15">
      <c r="A342" t="s">
        <v>349</v>
      </c>
      <c r="B342" t="s">
        <v>38</v>
      </c>
      <c r="C342">
        <v>142370</v>
      </c>
      <c r="D342">
        <v>70316</v>
      </c>
      <c r="E342">
        <v>72054</v>
      </c>
      <c r="F342">
        <v>10.9</v>
      </c>
      <c r="G342">
        <v>80.3</v>
      </c>
      <c r="H342">
        <v>5.7</v>
      </c>
      <c r="I342">
        <v>0.4</v>
      </c>
      <c r="J342">
        <v>41947</v>
      </c>
      <c r="K342">
        <v>17.600000000000001</v>
      </c>
      <c r="L342">
        <v>63160</v>
      </c>
      <c r="M342">
        <v>6.6</v>
      </c>
      <c r="N342">
        <v>0.2</v>
      </c>
      <c r="O342">
        <v>9</v>
      </c>
    </row>
    <row r="343" spans="1:15">
      <c r="A343" t="s">
        <v>349</v>
      </c>
      <c r="B343" t="s">
        <v>215</v>
      </c>
      <c r="C343">
        <v>46046</v>
      </c>
      <c r="D343">
        <v>22459</v>
      </c>
      <c r="E343">
        <v>23587</v>
      </c>
      <c r="F343">
        <v>6.2</v>
      </c>
      <c r="G343">
        <v>57.9</v>
      </c>
      <c r="H343">
        <v>31.6</v>
      </c>
      <c r="I343">
        <v>2.4</v>
      </c>
      <c r="J343">
        <v>32687</v>
      </c>
      <c r="K343">
        <v>25.7</v>
      </c>
      <c r="L343">
        <v>16848</v>
      </c>
      <c r="M343">
        <v>5.4</v>
      </c>
      <c r="N343">
        <v>0</v>
      </c>
      <c r="O343">
        <v>13.8</v>
      </c>
    </row>
    <row r="344" spans="1:15">
      <c r="A344" t="s">
        <v>349</v>
      </c>
      <c r="B344" t="s">
        <v>362</v>
      </c>
      <c r="C344">
        <v>134871</v>
      </c>
      <c r="D344">
        <v>65273</v>
      </c>
      <c r="E344">
        <v>69598</v>
      </c>
      <c r="F344">
        <v>8.1999999999999993</v>
      </c>
      <c r="G344">
        <v>26.6</v>
      </c>
      <c r="H344">
        <v>24</v>
      </c>
      <c r="I344">
        <v>37.6</v>
      </c>
      <c r="J344">
        <v>30608</v>
      </c>
      <c r="K344">
        <v>31.6</v>
      </c>
      <c r="L344">
        <v>47406</v>
      </c>
      <c r="M344">
        <v>6.3</v>
      </c>
      <c r="N344">
        <v>0.3</v>
      </c>
      <c r="O344">
        <v>12.1</v>
      </c>
    </row>
    <row r="345" spans="1:15">
      <c r="A345" t="s">
        <v>349</v>
      </c>
      <c r="B345" t="s">
        <v>335</v>
      </c>
      <c r="C345">
        <v>92300</v>
      </c>
      <c r="D345">
        <v>44553</v>
      </c>
      <c r="E345">
        <v>47747</v>
      </c>
      <c r="F345">
        <v>5.9</v>
      </c>
      <c r="G345">
        <v>73</v>
      </c>
      <c r="H345">
        <v>18.2</v>
      </c>
      <c r="I345">
        <v>0.4</v>
      </c>
      <c r="J345">
        <v>38126</v>
      </c>
      <c r="K345">
        <v>18.7</v>
      </c>
      <c r="L345">
        <v>38380</v>
      </c>
      <c r="M345">
        <v>5.9</v>
      </c>
      <c r="N345">
        <v>0.2</v>
      </c>
      <c r="O345">
        <v>10.5</v>
      </c>
    </row>
    <row r="346" spans="1:15">
      <c r="A346" t="s">
        <v>349</v>
      </c>
      <c r="B346" t="s">
        <v>302</v>
      </c>
      <c r="C346">
        <v>138361</v>
      </c>
      <c r="D346">
        <v>68359</v>
      </c>
      <c r="E346">
        <v>70002</v>
      </c>
      <c r="F346">
        <v>8</v>
      </c>
      <c r="G346">
        <v>73.2</v>
      </c>
      <c r="H346">
        <v>16.100000000000001</v>
      </c>
      <c r="I346">
        <v>0.2</v>
      </c>
      <c r="J346">
        <v>43069</v>
      </c>
      <c r="K346">
        <v>18.100000000000001</v>
      </c>
      <c r="L346">
        <v>56519</v>
      </c>
      <c r="M346">
        <v>5.8</v>
      </c>
      <c r="N346">
        <v>0.2</v>
      </c>
      <c r="O346">
        <v>11.5</v>
      </c>
    </row>
    <row r="347" spans="1:15">
      <c r="A347" t="s">
        <v>349</v>
      </c>
      <c r="B347" t="s">
        <v>363</v>
      </c>
      <c r="C347">
        <v>66865</v>
      </c>
      <c r="D347">
        <v>32462</v>
      </c>
      <c r="E347">
        <v>34403</v>
      </c>
      <c r="F347">
        <v>3.9</v>
      </c>
      <c r="G347">
        <v>83.9</v>
      </c>
      <c r="H347">
        <v>10</v>
      </c>
      <c r="I347">
        <v>0.3</v>
      </c>
      <c r="J347">
        <v>35630</v>
      </c>
      <c r="K347">
        <v>19.899999999999999</v>
      </c>
      <c r="L347">
        <v>25033</v>
      </c>
      <c r="M347">
        <v>6.5</v>
      </c>
      <c r="N347">
        <v>0.2</v>
      </c>
      <c r="O347">
        <v>12.2</v>
      </c>
    </row>
    <row r="348" spans="1:15">
      <c r="A348" t="s">
        <v>349</v>
      </c>
      <c r="B348" t="s">
        <v>364</v>
      </c>
      <c r="C348">
        <v>63873</v>
      </c>
      <c r="D348">
        <v>31398</v>
      </c>
      <c r="E348">
        <v>32475</v>
      </c>
      <c r="F348">
        <v>17.899999999999999</v>
      </c>
      <c r="G348">
        <v>52.4</v>
      </c>
      <c r="H348">
        <v>25.6</v>
      </c>
      <c r="I348">
        <v>1.5</v>
      </c>
      <c r="J348">
        <v>35490</v>
      </c>
      <c r="K348">
        <v>25.5</v>
      </c>
      <c r="L348">
        <v>26833</v>
      </c>
      <c r="M348">
        <v>7</v>
      </c>
      <c r="N348">
        <v>0.3</v>
      </c>
      <c r="O348">
        <v>10.4</v>
      </c>
    </row>
    <row r="349" spans="1:15">
      <c r="A349" t="s">
        <v>349</v>
      </c>
      <c r="B349" t="s">
        <v>312</v>
      </c>
      <c r="C349">
        <v>35932</v>
      </c>
      <c r="D349">
        <v>17774</v>
      </c>
      <c r="E349">
        <v>18158</v>
      </c>
      <c r="F349">
        <v>2.7</v>
      </c>
      <c r="G349">
        <v>44.8</v>
      </c>
      <c r="H349">
        <v>38.299999999999997</v>
      </c>
      <c r="I349">
        <v>10.4</v>
      </c>
      <c r="J349">
        <v>30958</v>
      </c>
      <c r="K349">
        <v>31.2</v>
      </c>
      <c r="L349">
        <v>11215</v>
      </c>
      <c r="M349">
        <v>5.6</v>
      </c>
      <c r="N349">
        <v>0</v>
      </c>
      <c r="O349">
        <v>15.5</v>
      </c>
    </row>
    <row r="350" spans="1:15">
      <c r="A350" t="s">
        <v>349</v>
      </c>
      <c r="B350" t="s">
        <v>365</v>
      </c>
      <c r="C350">
        <v>60586</v>
      </c>
      <c r="D350">
        <v>30324</v>
      </c>
      <c r="E350">
        <v>30262</v>
      </c>
      <c r="F350">
        <v>3.9</v>
      </c>
      <c r="G350">
        <v>81.599999999999994</v>
      </c>
      <c r="H350">
        <v>10.3</v>
      </c>
      <c r="I350">
        <v>0.3</v>
      </c>
      <c r="J350">
        <v>40910</v>
      </c>
      <c r="K350">
        <v>17.7</v>
      </c>
      <c r="L350">
        <v>26101</v>
      </c>
      <c r="M350">
        <v>6.9</v>
      </c>
      <c r="N350">
        <v>0.2</v>
      </c>
      <c r="O350">
        <v>12.2</v>
      </c>
    </row>
    <row r="351" spans="1:15">
      <c r="A351" t="s">
        <v>349</v>
      </c>
      <c r="B351" t="s">
        <v>366</v>
      </c>
      <c r="C351">
        <v>46661</v>
      </c>
      <c r="D351">
        <v>22837</v>
      </c>
      <c r="E351">
        <v>23824</v>
      </c>
      <c r="F351">
        <v>2.8</v>
      </c>
      <c r="G351">
        <v>91.5</v>
      </c>
      <c r="H351">
        <v>4.0999999999999996</v>
      </c>
      <c r="I351">
        <v>0.5</v>
      </c>
      <c r="J351">
        <v>40696</v>
      </c>
      <c r="K351">
        <v>17</v>
      </c>
      <c r="L351">
        <v>19972</v>
      </c>
      <c r="M351">
        <v>7.2</v>
      </c>
      <c r="N351">
        <v>0</v>
      </c>
      <c r="O351">
        <v>9.3000000000000007</v>
      </c>
    </row>
    <row r="352" spans="1:15">
      <c r="A352" t="s">
        <v>349</v>
      </c>
      <c r="B352" t="s">
        <v>367</v>
      </c>
      <c r="C352">
        <v>73170</v>
      </c>
      <c r="D352">
        <v>35843</v>
      </c>
      <c r="E352">
        <v>37327</v>
      </c>
      <c r="F352">
        <v>10</v>
      </c>
      <c r="G352">
        <v>84.5</v>
      </c>
      <c r="H352">
        <v>3.6</v>
      </c>
      <c r="I352">
        <v>0.3</v>
      </c>
      <c r="J352">
        <v>36164</v>
      </c>
      <c r="K352">
        <v>19.7</v>
      </c>
      <c r="L352">
        <v>30107</v>
      </c>
      <c r="M352">
        <v>6.2</v>
      </c>
      <c r="N352">
        <v>0.3</v>
      </c>
      <c r="O352">
        <v>6.9</v>
      </c>
    </row>
    <row r="353" spans="1:15">
      <c r="A353" t="s">
        <v>349</v>
      </c>
      <c r="B353" t="s">
        <v>368</v>
      </c>
      <c r="C353">
        <v>14163</v>
      </c>
      <c r="D353">
        <v>6808</v>
      </c>
      <c r="E353">
        <v>7355</v>
      </c>
      <c r="F353">
        <v>2.4</v>
      </c>
      <c r="G353">
        <v>64</v>
      </c>
      <c r="H353">
        <v>1.5</v>
      </c>
      <c r="I353">
        <v>26.1</v>
      </c>
      <c r="J353">
        <v>33931</v>
      </c>
      <c r="K353">
        <v>24.5</v>
      </c>
      <c r="L353">
        <v>5543</v>
      </c>
      <c r="M353">
        <v>7.1</v>
      </c>
      <c r="N353">
        <v>0</v>
      </c>
      <c r="O353">
        <v>7.7</v>
      </c>
    </row>
    <row r="354" spans="1:15">
      <c r="A354" t="s">
        <v>349</v>
      </c>
      <c r="B354" t="s">
        <v>369</v>
      </c>
      <c r="C354">
        <v>32928</v>
      </c>
      <c r="D354">
        <v>15981</v>
      </c>
      <c r="E354">
        <v>16947</v>
      </c>
      <c r="F354">
        <v>3.1</v>
      </c>
      <c r="G354">
        <v>89.2</v>
      </c>
      <c r="H354">
        <v>3.8</v>
      </c>
      <c r="I354">
        <v>0.5</v>
      </c>
      <c r="J354">
        <v>45114</v>
      </c>
      <c r="K354">
        <v>12.6</v>
      </c>
      <c r="L354">
        <v>13794</v>
      </c>
      <c r="M354">
        <v>11.1</v>
      </c>
      <c r="N354">
        <v>0.1</v>
      </c>
      <c r="O354">
        <v>6.9</v>
      </c>
    </row>
    <row r="355" spans="1:15">
      <c r="A355" t="s">
        <v>349</v>
      </c>
      <c r="B355" t="s">
        <v>370</v>
      </c>
      <c r="C355">
        <v>4152</v>
      </c>
      <c r="D355">
        <v>2413</v>
      </c>
      <c r="E355">
        <v>1739</v>
      </c>
      <c r="F355">
        <v>9.6999999999999993</v>
      </c>
      <c r="G355">
        <v>56.2</v>
      </c>
      <c r="H355">
        <v>30.4</v>
      </c>
      <c r="I355">
        <v>0.2</v>
      </c>
      <c r="J355">
        <v>32361</v>
      </c>
      <c r="K355">
        <v>21.8</v>
      </c>
      <c r="L355">
        <v>1350</v>
      </c>
      <c r="M355">
        <v>5.2</v>
      </c>
      <c r="N355">
        <v>0</v>
      </c>
      <c r="O355">
        <v>14.1</v>
      </c>
    </row>
    <row r="356" spans="1:15">
      <c r="A356" t="s">
        <v>349</v>
      </c>
      <c r="B356" t="s">
        <v>118</v>
      </c>
      <c r="C356">
        <v>213422</v>
      </c>
      <c r="D356">
        <v>105500</v>
      </c>
      <c r="E356">
        <v>107922</v>
      </c>
      <c r="F356">
        <v>10.8</v>
      </c>
      <c r="G356">
        <v>73.5</v>
      </c>
      <c r="H356">
        <v>11.7</v>
      </c>
      <c r="I356">
        <v>0.3</v>
      </c>
      <c r="J356">
        <v>65903</v>
      </c>
      <c r="K356">
        <v>10.199999999999999</v>
      </c>
      <c r="L356">
        <v>99712</v>
      </c>
      <c r="M356">
        <v>5.5</v>
      </c>
      <c r="N356">
        <v>0.2</v>
      </c>
      <c r="O356">
        <v>7.7</v>
      </c>
    </row>
    <row r="357" spans="1:15">
      <c r="A357" t="s">
        <v>349</v>
      </c>
      <c r="B357" t="s">
        <v>371</v>
      </c>
      <c r="C357">
        <v>44829</v>
      </c>
      <c r="D357">
        <v>20984</v>
      </c>
      <c r="E357">
        <v>23845</v>
      </c>
      <c r="F357">
        <v>7.1</v>
      </c>
      <c r="G357">
        <v>41.2</v>
      </c>
      <c r="H357">
        <v>49.3</v>
      </c>
      <c r="I357">
        <v>0.3</v>
      </c>
      <c r="J357">
        <v>33316</v>
      </c>
      <c r="K357">
        <v>25.1</v>
      </c>
      <c r="L357">
        <v>17461</v>
      </c>
      <c r="M357">
        <v>4.4000000000000004</v>
      </c>
      <c r="N357">
        <v>0</v>
      </c>
      <c r="O357">
        <v>12.2</v>
      </c>
    </row>
    <row r="358" spans="1:15">
      <c r="A358" t="s">
        <v>349</v>
      </c>
      <c r="B358" t="s">
        <v>372</v>
      </c>
      <c r="C358">
        <v>976019</v>
      </c>
      <c r="D358">
        <v>474967</v>
      </c>
      <c r="E358">
        <v>501052</v>
      </c>
      <c r="F358">
        <v>9.9</v>
      </c>
      <c r="G358">
        <v>61.1</v>
      </c>
      <c r="H358">
        <v>20.399999999999999</v>
      </c>
      <c r="I358">
        <v>0.3</v>
      </c>
      <c r="J358">
        <v>67309</v>
      </c>
      <c r="K358">
        <v>11.3</v>
      </c>
      <c r="L358">
        <v>499197</v>
      </c>
      <c r="M358">
        <v>4.8</v>
      </c>
      <c r="N358">
        <v>0.1</v>
      </c>
      <c r="O358">
        <v>6.4</v>
      </c>
    </row>
    <row r="359" spans="1:15">
      <c r="A359" t="s">
        <v>349</v>
      </c>
      <c r="B359" t="s">
        <v>217</v>
      </c>
      <c r="C359">
        <v>20468</v>
      </c>
      <c r="D359">
        <v>10316</v>
      </c>
      <c r="E359">
        <v>10152</v>
      </c>
      <c r="F359">
        <v>3.8</v>
      </c>
      <c r="G359">
        <v>38.200000000000003</v>
      </c>
      <c r="H359">
        <v>50</v>
      </c>
      <c r="I359">
        <v>4.5</v>
      </c>
      <c r="J359">
        <v>34254</v>
      </c>
      <c r="K359">
        <v>24.1</v>
      </c>
      <c r="L359">
        <v>6958</v>
      </c>
      <c r="M359">
        <v>9.3000000000000007</v>
      </c>
      <c r="N359">
        <v>0.7</v>
      </c>
      <c r="O359">
        <v>10.7</v>
      </c>
    </row>
    <row r="360" spans="1:15">
      <c r="A360" t="s">
        <v>349</v>
      </c>
      <c r="B360" t="s">
        <v>47</v>
      </c>
      <c r="C360">
        <v>12668</v>
      </c>
      <c r="D360">
        <v>5828</v>
      </c>
      <c r="E360">
        <v>6840</v>
      </c>
      <c r="F360">
        <v>4.7</v>
      </c>
      <c r="G360">
        <v>45.1</v>
      </c>
      <c r="H360">
        <v>48.9</v>
      </c>
      <c r="I360">
        <v>0.2</v>
      </c>
      <c r="J360">
        <v>34538</v>
      </c>
      <c r="K360">
        <v>21.8</v>
      </c>
      <c r="L360">
        <v>4410</v>
      </c>
      <c r="M360">
        <v>6</v>
      </c>
      <c r="N360">
        <v>0.2</v>
      </c>
      <c r="O360">
        <v>15.5</v>
      </c>
    </row>
    <row r="361" spans="1:15">
      <c r="A361" t="s">
        <v>349</v>
      </c>
      <c r="B361" t="s">
        <v>373</v>
      </c>
      <c r="C361">
        <v>52240</v>
      </c>
      <c r="D361">
        <v>26035</v>
      </c>
      <c r="E361">
        <v>26205</v>
      </c>
      <c r="F361">
        <v>3.5</v>
      </c>
      <c r="G361">
        <v>92.1</v>
      </c>
      <c r="H361">
        <v>1.1000000000000001</v>
      </c>
      <c r="I361">
        <v>0.3</v>
      </c>
      <c r="J361">
        <v>37656</v>
      </c>
      <c r="K361">
        <v>31.4</v>
      </c>
      <c r="L361">
        <v>23928</v>
      </c>
      <c r="M361">
        <v>7.3</v>
      </c>
      <c r="N361">
        <v>0.5</v>
      </c>
      <c r="O361">
        <v>9.5</v>
      </c>
    </row>
    <row r="362" spans="1:15">
      <c r="A362" t="s">
        <v>349</v>
      </c>
      <c r="B362" t="s">
        <v>218</v>
      </c>
      <c r="C362">
        <v>124355</v>
      </c>
      <c r="D362">
        <v>61106</v>
      </c>
      <c r="E362">
        <v>63249</v>
      </c>
      <c r="F362">
        <v>10.7</v>
      </c>
      <c r="G362">
        <v>54.6</v>
      </c>
      <c r="H362">
        <v>30.9</v>
      </c>
      <c r="I362">
        <v>0.2</v>
      </c>
      <c r="J362">
        <v>40390</v>
      </c>
      <c r="K362">
        <v>22.3</v>
      </c>
      <c r="L362">
        <v>50821</v>
      </c>
      <c r="M362">
        <v>5.4</v>
      </c>
      <c r="N362">
        <v>0.3</v>
      </c>
      <c r="O362">
        <v>12.4</v>
      </c>
    </row>
    <row r="363" spans="1:15">
      <c r="A363" t="s">
        <v>349</v>
      </c>
      <c r="B363" t="s">
        <v>222</v>
      </c>
      <c r="C363">
        <v>68946</v>
      </c>
      <c r="D363">
        <v>33990</v>
      </c>
      <c r="E363">
        <v>34956</v>
      </c>
      <c r="F363">
        <v>5.8</v>
      </c>
      <c r="G363">
        <v>88.3</v>
      </c>
      <c r="H363">
        <v>4.5</v>
      </c>
      <c r="I363">
        <v>0.2</v>
      </c>
      <c r="J363">
        <v>33232</v>
      </c>
      <c r="K363">
        <v>23.3</v>
      </c>
      <c r="L363">
        <v>26631</v>
      </c>
      <c r="M363">
        <v>7.4</v>
      </c>
      <c r="N363">
        <v>0.1</v>
      </c>
      <c r="O363">
        <v>11.7</v>
      </c>
    </row>
    <row r="364" spans="1:15">
      <c r="A364" t="s">
        <v>349</v>
      </c>
      <c r="B364" t="s">
        <v>298</v>
      </c>
      <c r="C364">
        <v>81581</v>
      </c>
      <c r="D364">
        <v>38776</v>
      </c>
      <c r="E364">
        <v>42805</v>
      </c>
      <c r="F364">
        <v>9.9</v>
      </c>
      <c r="G364">
        <v>48.3</v>
      </c>
      <c r="H364">
        <v>38.200000000000003</v>
      </c>
      <c r="I364">
        <v>0.3</v>
      </c>
      <c r="J364">
        <v>39847</v>
      </c>
      <c r="K364">
        <v>23.1</v>
      </c>
      <c r="L364">
        <v>34701</v>
      </c>
      <c r="M364">
        <v>4.3</v>
      </c>
      <c r="N364">
        <v>0.2</v>
      </c>
      <c r="O364">
        <v>10.1</v>
      </c>
    </row>
    <row r="365" spans="1:15">
      <c r="A365" t="s">
        <v>349</v>
      </c>
      <c r="B365" t="s">
        <v>374</v>
      </c>
      <c r="C365">
        <v>37971</v>
      </c>
      <c r="D365">
        <v>18706</v>
      </c>
      <c r="E365">
        <v>19265</v>
      </c>
      <c r="F365">
        <v>10.5</v>
      </c>
      <c r="G365">
        <v>85</v>
      </c>
      <c r="H365">
        <v>3.4</v>
      </c>
      <c r="I365">
        <v>0.3</v>
      </c>
      <c r="J365">
        <v>37796</v>
      </c>
      <c r="K365">
        <v>20.3</v>
      </c>
      <c r="L365">
        <v>15747</v>
      </c>
      <c r="M365">
        <v>7.3</v>
      </c>
      <c r="N365">
        <v>0</v>
      </c>
      <c r="O365">
        <v>8.3000000000000007</v>
      </c>
    </row>
    <row r="366" spans="1:15">
      <c r="A366" t="s">
        <v>349</v>
      </c>
      <c r="B366" t="s">
        <v>375</v>
      </c>
      <c r="C366">
        <v>17604</v>
      </c>
      <c r="D366">
        <v>8561</v>
      </c>
      <c r="E366">
        <v>9043</v>
      </c>
      <c r="F366">
        <v>4.7</v>
      </c>
      <c r="G366">
        <v>93</v>
      </c>
      <c r="H366">
        <v>1.2</v>
      </c>
      <c r="I366">
        <v>0.4</v>
      </c>
      <c r="J366">
        <v>37484</v>
      </c>
      <c r="K366">
        <v>21.7</v>
      </c>
      <c r="L366">
        <v>6992</v>
      </c>
      <c r="M366">
        <v>8</v>
      </c>
      <c r="N366">
        <v>0.1</v>
      </c>
      <c r="O366">
        <v>11</v>
      </c>
    </row>
    <row r="367" spans="1:15">
      <c r="A367" t="s">
        <v>376</v>
      </c>
      <c r="B367" t="s">
        <v>162</v>
      </c>
      <c r="C367">
        <v>2341</v>
      </c>
      <c r="D367">
        <v>1184</v>
      </c>
      <c r="E367">
        <v>1157</v>
      </c>
      <c r="F367">
        <v>1.1000000000000001</v>
      </c>
      <c r="G367">
        <v>92.4</v>
      </c>
      <c r="H367">
        <v>1.1000000000000001</v>
      </c>
      <c r="I367">
        <v>2.7</v>
      </c>
      <c r="J367">
        <v>52118</v>
      </c>
      <c r="K367">
        <v>9.6</v>
      </c>
      <c r="L367">
        <v>1279</v>
      </c>
      <c r="M367">
        <v>19.8</v>
      </c>
      <c r="N367">
        <v>0.4</v>
      </c>
      <c r="O367">
        <v>1.2</v>
      </c>
    </row>
    <row r="368" spans="1:15">
      <c r="A368" t="s">
        <v>376</v>
      </c>
      <c r="B368" t="s">
        <v>377</v>
      </c>
      <c r="C368">
        <v>11097</v>
      </c>
      <c r="D368">
        <v>5524</v>
      </c>
      <c r="E368">
        <v>5573</v>
      </c>
      <c r="F368">
        <v>1.6</v>
      </c>
      <c r="G368">
        <v>93.7</v>
      </c>
      <c r="H368">
        <v>0.9</v>
      </c>
      <c r="I368">
        <v>0.9</v>
      </c>
      <c r="J368">
        <v>53141</v>
      </c>
      <c r="K368">
        <v>8</v>
      </c>
      <c r="L368">
        <v>5889</v>
      </c>
      <c r="M368">
        <v>12.2</v>
      </c>
      <c r="N368">
        <v>0.4</v>
      </c>
      <c r="O368">
        <v>2.4</v>
      </c>
    </row>
    <row r="369" spans="1:15">
      <c r="A369" t="s">
        <v>376</v>
      </c>
      <c r="B369" t="s">
        <v>378</v>
      </c>
      <c r="C369">
        <v>6794</v>
      </c>
      <c r="D369">
        <v>3497</v>
      </c>
      <c r="E369">
        <v>3297</v>
      </c>
      <c r="F369">
        <v>2.2000000000000002</v>
      </c>
      <c r="G369">
        <v>42.1</v>
      </c>
      <c r="H369">
        <v>0</v>
      </c>
      <c r="I369">
        <v>54.5</v>
      </c>
      <c r="J369">
        <v>41296</v>
      </c>
      <c r="K369">
        <v>33.5</v>
      </c>
      <c r="L369">
        <v>2461</v>
      </c>
      <c r="M369">
        <v>13</v>
      </c>
      <c r="N369">
        <v>0.3</v>
      </c>
      <c r="O369">
        <v>6.1</v>
      </c>
    </row>
    <row r="370" spans="1:15">
      <c r="A370" t="s">
        <v>376</v>
      </c>
      <c r="B370" t="s">
        <v>379</v>
      </c>
      <c r="C370">
        <v>969</v>
      </c>
      <c r="D370">
        <v>582</v>
      </c>
      <c r="E370">
        <v>387</v>
      </c>
      <c r="F370">
        <v>4.3</v>
      </c>
      <c r="G370">
        <v>91.3</v>
      </c>
      <c r="H370">
        <v>0.8</v>
      </c>
      <c r="I370">
        <v>0.5</v>
      </c>
      <c r="J370">
        <v>70469</v>
      </c>
      <c r="K370">
        <v>10.3</v>
      </c>
      <c r="L370">
        <v>564</v>
      </c>
      <c r="M370">
        <v>12.4</v>
      </c>
      <c r="N370">
        <v>0.5</v>
      </c>
      <c r="O370">
        <v>1.4</v>
      </c>
    </row>
    <row r="371" spans="1:15">
      <c r="A371" t="s">
        <v>376</v>
      </c>
      <c r="B371" t="s">
        <v>380</v>
      </c>
      <c r="C371">
        <v>6634</v>
      </c>
      <c r="D371">
        <v>3492</v>
      </c>
      <c r="E371">
        <v>3142</v>
      </c>
      <c r="F371">
        <v>1.8</v>
      </c>
      <c r="G371">
        <v>92.8</v>
      </c>
      <c r="H371">
        <v>0.9</v>
      </c>
      <c r="I371">
        <v>2.5</v>
      </c>
      <c r="J371">
        <v>56349</v>
      </c>
      <c r="K371">
        <v>8.5</v>
      </c>
      <c r="L371">
        <v>3369</v>
      </c>
      <c r="M371">
        <v>15</v>
      </c>
      <c r="N371">
        <v>0.6</v>
      </c>
      <c r="O371">
        <v>2.6</v>
      </c>
    </row>
    <row r="372" spans="1:15">
      <c r="A372" t="s">
        <v>266</v>
      </c>
      <c r="B372" t="s">
        <v>383</v>
      </c>
      <c r="C372">
        <v>92697</v>
      </c>
      <c r="D372">
        <v>45715</v>
      </c>
      <c r="E372">
        <v>46982</v>
      </c>
      <c r="F372">
        <v>2.2999999999999998</v>
      </c>
      <c r="G372">
        <v>95.2</v>
      </c>
      <c r="H372">
        <v>0.8</v>
      </c>
      <c r="I372">
        <v>0.3</v>
      </c>
      <c r="J372">
        <v>45310</v>
      </c>
      <c r="K372">
        <v>14</v>
      </c>
      <c r="L372">
        <v>42879</v>
      </c>
      <c r="M372">
        <v>5.3</v>
      </c>
      <c r="N372">
        <v>0.2</v>
      </c>
      <c r="O372">
        <v>7</v>
      </c>
    </row>
    <row r="373" spans="1:15">
      <c r="A373" t="s">
        <v>266</v>
      </c>
      <c r="B373" t="s">
        <v>118</v>
      </c>
      <c r="C373">
        <v>53470</v>
      </c>
      <c r="D373">
        <v>25523</v>
      </c>
      <c r="E373">
        <v>27947</v>
      </c>
      <c r="F373">
        <v>1.5</v>
      </c>
      <c r="G373">
        <v>91.2</v>
      </c>
      <c r="H373">
        <v>2.2999999999999998</v>
      </c>
      <c r="I373">
        <v>0.3</v>
      </c>
      <c r="J373">
        <v>67382</v>
      </c>
      <c r="K373">
        <v>8.6999999999999993</v>
      </c>
      <c r="L373">
        <v>25357</v>
      </c>
      <c r="M373">
        <v>7.6</v>
      </c>
      <c r="N373">
        <v>0.4</v>
      </c>
      <c r="O373">
        <v>4.2</v>
      </c>
    </row>
    <row r="374" spans="1:15">
      <c r="A374" t="s">
        <v>266</v>
      </c>
      <c r="B374" t="s">
        <v>384</v>
      </c>
      <c r="C374">
        <v>28576</v>
      </c>
      <c r="D374">
        <v>13984</v>
      </c>
      <c r="E374">
        <v>14592</v>
      </c>
      <c r="F374">
        <v>2.8</v>
      </c>
      <c r="G374">
        <v>94.7</v>
      </c>
      <c r="H374">
        <v>0.9</v>
      </c>
      <c r="I374">
        <v>0.2</v>
      </c>
      <c r="J374">
        <v>48060</v>
      </c>
      <c r="K374">
        <v>12.8</v>
      </c>
      <c r="L374">
        <v>13163</v>
      </c>
      <c r="M374">
        <v>6.1</v>
      </c>
      <c r="N374">
        <v>0.3</v>
      </c>
      <c r="O374">
        <v>7.5</v>
      </c>
    </row>
    <row r="375" spans="1:15">
      <c r="A375" t="s">
        <v>266</v>
      </c>
      <c r="B375" t="s">
        <v>385</v>
      </c>
      <c r="C375">
        <v>13234</v>
      </c>
      <c r="D375">
        <v>6643</v>
      </c>
      <c r="E375">
        <v>6591</v>
      </c>
      <c r="F375">
        <v>0.2</v>
      </c>
      <c r="G375">
        <v>97</v>
      </c>
      <c r="H375">
        <v>0.4</v>
      </c>
      <c r="I375">
        <v>0</v>
      </c>
      <c r="J375">
        <v>40680</v>
      </c>
      <c r="K375">
        <v>20.7</v>
      </c>
      <c r="L375">
        <v>5060</v>
      </c>
      <c r="M375">
        <v>5.8</v>
      </c>
      <c r="N375">
        <v>0</v>
      </c>
      <c r="O375">
        <v>12</v>
      </c>
    </row>
    <row r="376" spans="1:15">
      <c r="A376" t="s">
        <v>266</v>
      </c>
      <c r="B376" t="s">
        <v>217</v>
      </c>
      <c r="C376">
        <v>219916</v>
      </c>
      <c r="D376">
        <v>110375</v>
      </c>
      <c r="E376">
        <v>109541</v>
      </c>
      <c r="F376">
        <v>2.4</v>
      </c>
      <c r="G376">
        <v>87.8</v>
      </c>
      <c r="H376">
        <v>3.3</v>
      </c>
      <c r="I376">
        <v>0.1</v>
      </c>
      <c r="J376">
        <v>74379</v>
      </c>
      <c r="K376">
        <v>5.6</v>
      </c>
      <c r="L376">
        <v>105433</v>
      </c>
      <c r="M376">
        <v>5.2</v>
      </c>
      <c r="N376">
        <v>0.1</v>
      </c>
      <c r="O376">
        <v>6.1</v>
      </c>
    </row>
    <row r="377" spans="1:15">
      <c r="A377" t="s">
        <v>266</v>
      </c>
      <c r="B377" t="s">
        <v>47</v>
      </c>
      <c r="C377">
        <v>61351</v>
      </c>
      <c r="D377">
        <v>30112</v>
      </c>
      <c r="E377">
        <v>31239</v>
      </c>
      <c r="F377">
        <v>1</v>
      </c>
      <c r="G377">
        <v>95.4</v>
      </c>
      <c r="H377">
        <v>1.1000000000000001</v>
      </c>
      <c r="I377">
        <v>0.2</v>
      </c>
      <c r="J377">
        <v>43509</v>
      </c>
      <c r="K377">
        <v>16.399999999999999</v>
      </c>
      <c r="L377">
        <v>26082</v>
      </c>
      <c r="M377">
        <v>4.8</v>
      </c>
      <c r="N377">
        <v>0.1</v>
      </c>
      <c r="O377">
        <v>6.8</v>
      </c>
    </row>
    <row r="378" spans="1:15">
      <c r="A378" t="s">
        <v>266</v>
      </c>
      <c r="B378" t="s">
        <v>218</v>
      </c>
      <c r="C378">
        <v>115371</v>
      </c>
      <c r="D378">
        <v>57126</v>
      </c>
      <c r="E378">
        <v>58245</v>
      </c>
      <c r="F378">
        <v>1.7</v>
      </c>
      <c r="G378">
        <v>94.2</v>
      </c>
      <c r="H378">
        <v>1.6</v>
      </c>
      <c r="I378">
        <v>0.2</v>
      </c>
      <c r="J378">
        <v>50383</v>
      </c>
      <c r="K378">
        <v>13.2</v>
      </c>
      <c r="L378">
        <v>54503</v>
      </c>
      <c r="M378">
        <v>8.1</v>
      </c>
      <c r="N378">
        <v>0.3</v>
      </c>
      <c r="O378">
        <v>4.8</v>
      </c>
    </row>
    <row r="379" spans="1:15">
      <c r="A379" t="s">
        <v>266</v>
      </c>
      <c r="B379" t="s">
        <v>381</v>
      </c>
      <c r="C379">
        <v>37386</v>
      </c>
      <c r="D379">
        <v>18604</v>
      </c>
      <c r="E379">
        <v>18782</v>
      </c>
      <c r="F379">
        <v>4</v>
      </c>
      <c r="G379">
        <v>93.3</v>
      </c>
      <c r="H379">
        <v>1.1000000000000001</v>
      </c>
      <c r="I379">
        <v>0.2</v>
      </c>
      <c r="J379">
        <v>42492</v>
      </c>
      <c r="K379">
        <v>14.9</v>
      </c>
      <c r="L379">
        <v>17119</v>
      </c>
      <c r="M379">
        <v>5.2</v>
      </c>
      <c r="N379">
        <v>0.2</v>
      </c>
      <c r="O379">
        <v>7.1</v>
      </c>
    </row>
    <row r="380" spans="1:15">
      <c r="A380" t="s">
        <v>266</v>
      </c>
      <c r="B380" t="s">
        <v>386</v>
      </c>
      <c r="C380">
        <v>128885</v>
      </c>
      <c r="D380">
        <v>63329</v>
      </c>
      <c r="E380">
        <v>65556</v>
      </c>
      <c r="F380">
        <v>5.0999999999999996</v>
      </c>
      <c r="G380">
        <v>89</v>
      </c>
      <c r="H380">
        <v>2.6</v>
      </c>
      <c r="I380">
        <v>0.1</v>
      </c>
      <c r="J380">
        <v>53577</v>
      </c>
      <c r="K380">
        <v>14.3</v>
      </c>
      <c r="L380">
        <v>65406</v>
      </c>
      <c r="M380">
        <v>4.5</v>
      </c>
      <c r="N380">
        <v>0.1</v>
      </c>
      <c r="O380">
        <v>7.2</v>
      </c>
    </row>
    <row r="381" spans="1:15">
      <c r="A381" t="s">
        <v>266</v>
      </c>
      <c r="B381" t="s">
        <v>387</v>
      </c>
      <c r="C381">
        <v>22467</v>
      </c>
      <c r="D381">
        <v>11073</v>
      </c>
      <c r="E381">
        <v>11394</v>
      </c>
      <c r="F381">
        <v>2.5</v>
      </c>
      <c r="G381">
        <v>96.8</v>
      </c>
      <c r="H381">
        <v>0.2</v>
      </c>
      <c r="I381">
        <v>0</v>
      </c>
      <c r="J381">
        <v>47555</v>
      </c>
      <c r="K381">
        <v>11.8</v>
      </c>
      <c r="L381">
        <v>11017</v>
      </c>
      <c r="M381">
        <v>4.4000000000000004</v>
      </c>
      <c r="N381">
        <v>0</v>
      </c>
      <c r="O381">
        <v>6.6</v>
      </c>
    </row>
    <row r="382" spans="1:15">
      <c r="A382" t="s">
        <v>388</v>
      </c>
      <c r="B382" t="s">
        <v>285</v>
      </c>
      <c r="C382">
        <v>22236</v>
      </c>
      <c r="D382">
        <v>11098</v>
      </c>
      <c r="E382">
        <v>11138</v>
      </c>
      <c r="F382">
        <v>6.1</v>
      </c>
      <c r="G382">
        <v>41.8</v>
      </c>
      <c r="H382">
        <v>0.3</v>
      </c>
      <c r="I382">
        <v>38.5</v>
      </c>
      <c r="J382">
        <v>33404</v>
      </c>
      <c r="K382">
        <v>26.9</v>
      </c>
      <c r="L382">
        <v>8336</v>
      </c>
      <c r="M382">
        <v>7.3</v>
      </c>
      <c r="N382">
        <v>0.4</v>
      </c>
      <c r="O382">
        <v>7.9</v>
      </c>
    </row>
    <row r="383" spans="1:15">
      <c r="A383" t="s">
        <v>388</v>
      </c>
      <c r="B383" t="s">
        <v>389</v>
      </c>
      <c r="C383">
        <v>5755</v>
      </c>
      <c r="D383">
        <v>3454</v>
      </c>
      <c r="E383">
        <v>2301</v>
      </c>
      <c r="F383">
        <v>5</v>
      </c>
      <c r="G383">
        <v>77</v>
      </c>
      <c r="H383">
        <v>1.9</v>
      </c>
      <c r="I383">
        <v>1.2</v>
      </c>
      <c r="J383">
        <v>50156</v>
      </c>
      <c r="K383">
        <v>12.9</v>
      </c>
      <c r="L383">
        <v>2176</v>
      </c>
      <c r="M383">
        <v>15.6</v>
      </c>
      <c r="N383">
        <v>0.4</v>
      </c>
      <c r="O383">
        <v>4.9000000000000004</v>
      </c>
    </row>
    <row r="384" spans="1:15">
      <c r="A384" t="s">
        <v>388</v>
      </c>
      <c r="B384" t="s">
        <v>390</v>
      </c>
      <c r="C384">
        <v>13906</v>
      </c>
      <c r="D384">
        <v>7307</v>
      </c>
      <c r="E384">
        <v>6599</v>
      </c>
      <c r="F384">
        <v>3.4</v>
      </c>
      <c r="G384">
        <v>72.2</v>
      </c>
      <c r="H384">
        <v>3.9</v>
      </c>
      <c r="I384">
        <v>12.2</v>
      </c>
      <c r="J384">
        <v>36661</v>
      </c>
      <c r="K384">
        <v>22.5</v>
      </c>
      <c r="L384">
        <v>4695</v>
      </c>
      <c r="M384">
        <v>8.3000000000000007</v>
      </c>
      <c r="N384">
        <v>0.4</v>
      </c>
      <c r="O384">
        <v>8.6999999999999993</v>
      </c>
    </row>
    <row r="385" spans="1:15">
      <c r="A385" t="s">
        <v>388</v>
      </c>
      <c r="B385" t="s">
        <v>391</v>
      </c>
      <c r="C385">
        <v>5530</v>
      </c>
      <c r="D385">
        <v>2733</v>
      </c>
      <c r="E385">
        <v>2797</v>
      </c>
      <c r="F385">
        <v>21.7</v>
      </c>
      <c r="G385">
        <v>76</v>
      </c>
      <c r="H385">
        <v>0.6</v>
      </c>
      <c r="I385">
        <v>0.5</v>
      </c>
      <c r="J385">
        <v>52090</v>
      </c>
      <c r="K385">
        <v>9</v>
      </c>
      <c r="L385">
        <v>2555</v>
      </c>
      <c r="M385">
        <v>9.3000000000000007</v>
      </c>
      <c r="N385">
        <v>0.2</v>
      </c>
      <c r="O385">
        <v>3</v>
      </c>
    </row>
    <row r="386" spans="1:15">
      <c r="A386" t="s">
        <v>388</v>
      </c>
      <c r="B386" t="s">
        <v>392</v>
      </c>
      <c r="C386">
        <v>23300</v>
      </c>
      <c r="D386">
        <v>12515</v>
      </c>
      <c r="E386">
        <v>10785</v>
      </c>
      <c r="F386">
        <v>13.5</v>
      </c>
      <c r="G386">
        <v>76.7</v>
      </c>
      <c r="H386">
        <v>3.4</v>
      </c>
      <c r="I386">
        <v>1</v>
      </c>
      <c r="J386">
        <v>48601</v>
      </c>
      <c r="K386">
        <v>13</v>
      </c>
      <c r="L386">
        <v>9611</v>
      </c>
      <c r="M386">
        <v>9.1999999999999993</v>
      </c>
      <c r="N386">
        <v>0.4</v>
      </c>
      <c r="O386">
        <v>2.9</v>
      </c>
    </row>
    <row r="387" spans="1:15">
      <c r="A387" t="s">
        <v>388</v>
      </c>
      <c r="B387" t="s">
        <v>231</v>
      </c>
      <c r="C387">
        <v>9810</v>
      </c>
      <c r="D387">
        <v>5239</v>
      </c>
      <c r="E387">
        <v>4571</v>
      </c>
      <c r="F387">
        <v>9.1</v>
      </c>
      <c r="G387">
        <v>74.900000000000006</v>
      </c>
      <c r="H387">
        <v>5.6</v>
      </c>
      <c r="I387">
        <v>4.9000000000000004</v>
      </c>
      <c r="J387">
        <v>41972</v>
      </c>
      <c r="K387">
        <v>16.100000000000001</v>
      </c>
      <c r="L387">
        <v>3270</v>
      </c>
      <c r="M387">
        <v>10.8</v>
      </c>
      <c r="N387">
        <v>1.1000000000000001</v>
      </c>
      <c r="O387">
        <v>3</v>
      </c>
    </row>
    <row r="388" spans="1:15">
      <c r="A388" t="s">
        <v>388</v>
      </c>
      <c r="B388" t="s">
        <v>213</v>
      </c>
      <c r="C388">
        <v>44003</v>
      </c>
      <c r="D388">
        <v>21412</v>
      </c>
      <c r="E388">
        <v>22591</v>
      </c>
      <c r="F388">
        <v>5.4</v>
      </c>
      <c r="G388">
        <v>72.599999999999994</v>
      </c>
      <c r="H388">
        <v>1.9</v>
      </c>
      <c r="I388">
        <v>14.4</v>
      </c>
      <c r="J388">
        <v>38847</v>
      </c>
      <c r="K388">
        <v>18.3</v>
      </c>
      <c r="L388">
        <v>18472</v>
      </c>
      <c r="M388">
        <v>6.1</v>
      </c>
      <c r="N388">
        <v>0.1</v>
      </c>
      <c r="O388">
        <v>8.1</v>
      </c>
    </row>
    <row r="389" spans="1:15">
      <c r="A389" t="s">
        <v>388</v>
      </c>
      <c r="B389" t="s">
        <v>303</v>
      </c>
      <c r="C389">
        <v>29495</v>
      </c>
      <c r="D389">
        <v>15339</v>
      </c>
      <c r="E389">
        <v>14156</v>
      </c>
      <c r="F389">
        <v>11.2</v>
      </c>
      <c r="G389">
        <v>58.2</v>
      </c>
      <c r="H389">
        <v>2.7</v>
      </c>
      <c r="I389">
        <v>21.8</v>
      </c>
      <c r="J389">
        <v>40674</v>
      </c>
      <c r="K389">
        <v>21.2</v>
      </c>
      <c r="L389">
        <v>11208</v>
      </c>
      <c r="M389">
        <v>7.7</v>
      </c>
      <c r="N389">
        <v>0.1</v>
      </c>
      <c r="O389">
        <v>9.5</v>
      </c>
    </row>
    <row r="390" spans="1:15">
      <c r="A390" t="s">
        <v>388</v>
      </c>
      <c r="B390" t="s">
        <v>393</v>
      </c>
      <c r="C390">
        <v>126193</v>
      </c>
      <c r="D390">
        <v>62570</v>
      </c>
      <c r="E390">
        <v>63623</v>
      </c>
      <c r="F390">
        <v>7.8</v>
      </c>
      <c r="G390">
        <v>78</v>
      </c>
      <c r="H390">
        <v>2.2999999999999998</v>
      </c>
      <c r="I390">
        <v>3.9</v>
      </c>
      <c r="J390">
        <v>64505</v>
      </c>
      <c r="K390">
        <v>7.3</v>
      </c>
      <c r="L390">
        <v>63025</v>
      </c>
      <c r="M390">
        <v>5.9</v>
      </c>
      <c r="N390">
        <v>0.1</v>
      </c>
      <c r="O390">
        <v>4.5</v>
      </c>
    </row>
    <row r="391" spans="1:15">
      <c r="A391" t="s">
        <v>388</v>
      </c>
      <c r="B391" t="s">
        <v>300</v>
      </c>
      <c r="C391">
        <v>48442</v>
      </c>
      <c r="D391">
        <v>23465</v>
      </c>
      <c r="E391">
        <v>24977</v>
      </c>
      <c r="F391">
        <v>6.4</v>
      </c>
      <c r="G391">
        <v>71.400000000000006</v>
      </c>
      <c r="H391">
        <v>6.9</v>
      </c>
      <c r="I391">
        <v>8</v>
      </c>
      <c r="J391">
        <v>44531</v>
      </c>
      <c r="K391">
        <v>15.3</v>
      </c>
      <c r="L391">
        <v>20820</v>
      </c>
      <c r="M391">
        <v>5.6</v>
      </c>
      <c r="N391">
        <v>0.2</v>
      </c>
      <c r="O391">
        <v>6.1</v>
      </c>
    </row>
    <row r="392" spans="1:15">
      <c r="A392" t="s">
        <v>388</v>
      </c>
      <c r="B392" t="s">
        <v>20</v>
      </c>
      <c r="C392">
        <v>48097</v>
      </c>
      <c r="D392">
        <v>23764</v>
      </c>
      <c r="E392">
        <v>24333</v>
      </c>
      <c r="F392">
        <v>6.6</v>
      </c>
      <c r="G392">
        <v>49.5</v>
      </c>
      <c r="H392">
        <v>1.2</v>
      </c>
      <c r="I392">
        <v>32.1</v>
      </c>
      <c r="J392">
        <v>38694</v>
      </c>
      <c r="K392">
        <v>22.6</v>
      </c>
      <c r="L392">
        <v>19314</v>
      </c>
      <c r="M392">
        <v>6.5</v>
      </c>
      <c r="N392">
        <v>0.2</v>
      </c>
      <c r="O392">
        <v>7.9</v>
      </c>
    </row>
    <row r="393" spans="1:15">
      <c r="A393" t="s">
        <v>388</v>
      </c>
      <c r="B393" t="s">
        <v>21</v>
      </c>
      <c r="C393">
        <v>15120</v>
      </c>
      <c r="D393">
        <v>7324</v>
      </c>
      <c r="E393">
        <v>7796</v>
      </c>
      <c r="F393">
        <v>3.6</v>
      </c>
      <c r="G393">
        <v>62.3</v>
      </c>
      <c r="H393">
        <v>11.4</v>
      </c>
      <c r="I393">
        <v>12</v>
      </c>
      <c r="J393">
        <v>30617</v>
      </c>
      <c r="K393">
        <v>28.8</v>
      </c>
      <c r="L393">
        <v>5308</v>
      </c>
      <c r="M393">
        <v>7.8</v>
      </c>
      <c r="N393">
        <v>0.1</v>
      </c>
      <c r="O393">
        <v>8.9</v>
      </c>
    </row>
    <row r="394" spans="1:15">
      <c r="A394" t="s">
        <v>388</v>
      </c>
      <c r="B394" t="s">
        <v>394</v>
      </c>
      <c r="C394">
        <v>2341</v>
      </c>
      <c r="D394">
        <v>1164</v>
      </c>
      <c r="E394">
        <v>1177</v>
      </c>
      <c r="F394">
        <v>20.9</v>
      </c>
      <c r="G394">
        <v>75.7</v>
      </c>
      <c r="H394">
        <v>0.2</v>
      </c>
      <c r="I394">
        <v>0.9</v>
      </c>
      <c r="J394">
        <v>46680</v>
      </c>
      <c r="K394">
        <v>17.899999999999999</v>
      </c>
      <c r="L394">
        <v>1131</v>
      </c>
      <c r="M394">
        <v>13</v>
      </c>
      <c r="N394">
        <v>0.4</v>
      </c>
      <c r="O394">
        <v>2.2000000000000002</v>
      </c>
    </row>
    <row r="395" spans="1:15">
      <c r="A395" t="s">
        <v>388</v>
      </c>
      <c r="B395" t="s">
        <v>99</v>
      </c>
      <c r="C395">
        <v>268614</v>
      </c>
      <c r="D395">
        <v>134102</v>
      </c>
      <c r="E395">
        <v>134512</v>
      </c>
      <c r="F395">
        <v>7.8</v>
      </c>
      <c r="G395">
        <v>73.8</v>
      </c>
      <c r="H395">
        <v>4.5</v>
      </c>
      <c r="I395">
        <v>3.7</v>
      </c>
      <c r="J395">
        <v>56452</v>
      </c>
      <c r="K395">
        <v>12.7</v>
      </c>
      <c r="L395">
        <v>133949</v>
      </c>
      <c r="M395">
        <v>4.9000000000000004</v>
      </c>
      <c r="N395">
        <v>0.1</v>
      </c>
      <c r="O395">
        <v>4.9000000000000004</v>
      </c>
    </row>
    <row r="396" spans="1:15">
      <c r="A396" t="s">
        <v>313</v>
      </c>
      <c r="B396" t="s">
        <v>397</v>
      </c>
      <c r="C396">
        <v>11037</v>
      </c>
      <c r="D396">
        <v>5630</v>
      </c>
      <c r="E396">
        <v>5407</v>
      </c>
      <c r="F396">
        <v>8.1999999999999993</v>
      </c>
      <c r="G396">
        <v>86.1</v>
      </c>
      <c r="H396">
        <v>2.2999999999999998</v>
      </c>
      <c r="I396">
        <v>0.7</v>
      </c>
      <c r="J396">
        <v>48448</v>
      </c>
      <c r="K396">
        <v>11</v>
      </c>
      <c r="L396">
        <v>4468</v>
      </c>
      <c r="M396">
        <v>9</v>
      </c>
      <c r="N396">
        <v>0.1</v>
      </c>
      <c r="O396">
        <v>7.9</v>
      </c>
    </row>
    <row r="397" spans="1:15">
      <c r="A397" t="s">
        <v>313</v>
      </c>
      <c r="B397" t="s">
        <v>398</v>
      </c>
      <c r="C397">
        <v>126782</v>
      </c>
      <c r="D397">
        <v>62256</v>
      </c>
      <c r="E397">
        <v>64526</v>
      </c>
      <c r="F397">
        <v>18.8</v>
      </c>
      <c r="G397">
        <v>75</v>
      </c>
      <c r="H397">
        <v>2.6</v>
      </c>
      <c r="I397">
        <v>0.4</v>
      </c>
      <c r="J397">
        <v>60972</v>
      </c>
      <c r="K397">
        <v>10.5</v>
      </c>
      <c r="L397">
        <v>65270</v>
      </c>
      <c r="M397">
        <v>7.1</v>
      </c>
      <c r="N397">
        <v>0.1</v>
      </c>
      <c r="O397">
        <v>3.9</v>
      </c>
    </row>
    <row r="398" spans="1:15">
      <c r="A398" t="s">
        <v>313</v>
      </c>
      <c r="B398" t="s">
        <v>399</v>
      </c>
      <c r="C398">
        <v>3598</v>
      </c>
      <c r="D398">
        <v>1853</v>
      </c>
      <c r="E398">
        <v>1745</v>
      </c>
      <c r="F398">
        <v>67</v>
      </c>
      <c r="G398">
        <v>30.9</v>
      </c>
      <c r="H398">
        <v>1.7</v>
      </c>
      <c r="I398">
        <v>0</v>
      </c>
      <c r="J398">
        <v>52181</v>
      </c>
      <c r="K398">
        <v>15.5</v>
      </c>
      <c r="L398">
        <v>1778</v>
      </c>
      <c r="M398">
        <v>11.1</v>
      </c>
      <c r="N398">
        <v>0.2</v>
      </c>
      <c r="O398">
        <v>2.2000000000000002</v>
      </c>
    </row>
    <row r="399" spans="1:15">
      <c r="A399" t="s">
        <v>313</v>
      </c>
      <c r="B399" t="s">
        <v>400</v>
      </c>
      <c r="C399">
        <v>3356</v>
      </c>
      <c r="D399">
        <v>1654</v>
      </c>
      <c r="E399">
        <v>1702</v>
      </c>
      <c r="F399">
        <v>20.100000000000001</v>
      </c>
      <c r="G399">
        <v>79.5</v>
      </c>
      <c r="H399">
        <v>0.2</v>
      </c>
      <c r="I399">
        <v>0</v>
      </c>
      <c r="J399">
        <v>36523</v>
      </c>
      <c r="K399">
        <v>16.600000000000001</v>
      </c>
      <c r="L399">
        <v>996</v>
      </c>
      <c r="M399">
        <v>17.7</v>
      </c>
      <c r="N399">
        <v>0</v>
      </c>
      <c r="O399">
        <v>12</v>
      </c>
    </row>
    <row r="400" spans="1:15">
      <c r="A400" t="s">
        <v>313</v>
      </c>
      <c r="B400" t="s">
        <v>305</v>
      </c>
      <c r="C400">
        <v>12567</v>
      </c>
      <c r="D400">
        <v>6100</v>
      </c>
      <c r="E400">
        <v>6467</v>
      </c>
      <c r="F400">
        <v>7.2</v>
      </c>
      <c r="G400">
        <v>73.099999999999994</v>
      </c>
      <c r="H400">
        <v>17.600000000000001</v>
      </c>
      <c r="I400">
        <v>0.4</v>
      </c>
      <c r="J400">
        <v>31563</v>
      </c>
      <c r="K400">
        <v>18.8</v>
      </c>
      <c r="L400">
        <v>4697</v>
      </c>
      <c r="M400">
        <v>13.8</v>
      </c>
      <c r="N400">
        <v>0.4</v>
      </c>
      <c r="O400">
        <v>7.2</v>
      </c>
    </row>
    <row r="401" spans="1:15">
      <c r="A401" t="s">
        <v>313</v>
      </c>
      <c r="B401" t="s">
        <v>401</v>
      </c>
      <c r="C401">
        <v>14179</v>
      </c>
      <c r="D401">
        <v>8004</v>
      </c>
      <c r="E401">
        <v>6175</v>
      </c>
      <c r="F401">
        <v>74.599999999999994</v>
      </c>
      <c r="G401">
        <v>20.100000000000001</v>
      </c>
      <c r="H401">
        <v>3.5</v>
      </c>
      <c r="I401">
        <v>0.3</v>
      </c>
      <c r="J401">
        <v>43540</v>
      </c>
      <c r="K401">
        <v>16.8</v>
      </c>
      <c r="L401">
        <v>4768</v>
      </c>
      <c r="M401">
        <v>3.9</v>
      </c>
      <c r="N401">
        <v>0</v>
      </c>
      <c r="O401">
        <v>6.7</v>
      </c>
    </row>
    <row r="402" spans="1:15">
      <c r="A402" t="s">
        <v>313</v>
      </c>
      <c r="B402" t="s">
        <v>402</v>
      </c>
      <c r="C402">
        <v>263251</v>
      </c>
      <c r="D402">
        <v>128182</v>
      </c>
      <c r="E402">
        <v>135069</v>
      </c>
      <c r="F402">
        <v>95.3</v>
      </c>
      <c r="G402">
        <v>3.7</v>
      </c>
      <c r="H402">
        <v>0.3</v>
      </c>
      <c r="I402">
        <v>0.1</v>
      </c>
      <c r="J402">
        <v>38862</v>
      </c>
      <c r="K402">
        <v>31.8</v>
      </c>
      <c r="L402">
        <v>98996</v>
      </c>
      <c r="M402">
        <v>5.8</v>
      </c>
      <c r="N402">
        <v>0.2</v>
      </c>
      <c r="O402">
        <v>6</v>
      </c>
    </row>
    <row r="403" spans="1:15">
      <c r="A403" t="s">
        <v>313</v>
      </c>
      <c r="B403" t="s">
        <v>403</v>
      </c>
      <c r="C403">
        <v>41264</v>
      </c>
      <c r="D403">
        <v>20305</v>
      </c>
      <c r="E403">
        <v>20959</v>
      </c>
      <c r="F403">
        <v>39.200000000000003</v>
      </c>
      <c r="G403">
        <v>46.1</v>
      </c>
      <c r="H403">
        <v>14.2</v>
      </c>
      <c r="I403">
        <v>0</v>
      </c>
      <c r="J403">
        <v>45176</v>
      </c>
      <c r="K403">
        <v>17.600000000000001</v>
      </c>
      <c r="L403">
        <v>18584</v>
      </c>
      <c r="M403">
        <v>8.6</v>
      </c>
      <c r="N403">
        <v>0.2</v>
      </c>
      <c r="O403">
        <v>6.6</v>
      </c>
    </row>
    <row r="404" spans="1:15">
      <c r="A404" t="s">
        <v>313</v>
      </c>
      <c r="B404" t="s">
        <v>220</v>
      </c>
      <c r="C404">
        <v>5618</v>
      </c>
      <c r="D404">
        <v>2842</v>
      </c>
      <c r="E404">
        <v>2776</v>
      </c>
      <c r="F404">
        <v>26.4</v>
      </c>
      <c r="G404">
        <v>68.8</v>
      </c>
      <c r="H404">
        <v>2.2000000000000002</v>
      </c>
      <c r="I404">
        <v>0.2</v>
      </c>
      <c r="J404">
        <v>52221</v>
      </c>
      <c r="K404">
        <v>15.7</v>
      </c>
      <c r="L404">
        <v>2688</v>
      </c>
      <c r="M404">
        <v>12.1</v>
      </c>
      <c r="N404">
        <v>0.2</v>
      </c>
      <c r="O404">
        <v>3.9</v>
      </c>
    </row>
    <row r="405" spans="1:15">
      <c r="A405" t="s">
        <v>313</v>
      </c>
      <c r="B405" t="s">
        <v>297</v>
      </c>
      <c r="C405">
        <v>131957</v>
      </c>
      <c r="D405">
        <v>68245</v>
      </c>
      <c r="E405">
        <v>63712</v>
      </c>
      <c r="F405">
        <v>17.899999999999999</v>
      </c>
      <c r="G405">
        <v>67.099999999999994</v>
      </c>
      <c r="H405">
        <v>10</v>
      </c>
      <c r="I405">
        <v>0.5</v>
      </c>
      <c r="J405">
        <v>45543</v>
      </c>
      <c r="K405">
        <v>17.600000000000001</v>
      </c>
      <c r="L405">
        <v>55053</v>
      </c>
      <c r="M405">
        <v>6</v>
      </c>
      <c r="N405">
        <v>0.2</v>
      </c>
      <c r="O405">
        <v>6.1</v>
      </c>
    </row>
    <row r="406" spans="1:15">
      <c r="A406" t="s">
        <v>313</v>
      </c>
      <c r="B406" t="s">
        <v>404</v>
      </c>
      <c r="C406">
        <v>13158</v>
      </c>
      <c r="D406">
        <v>6556</v>
      </c>
      <c r="E406">
        <v>6602</v>
      </c>
      <c r="F406">
        <v>28</v>
      </c>
      <c r="G406">
        <v>60.5</v>
      </c>
      <c r="H406">
        <v>8.9</v>
      </c>
      <c r="I406">
        <v>0.2</v>
      </c>
      <c r="J406">
        <v>41630</v>
      </c>
      <c r="K406">
        <v>17.8</v>
      </c>
      <c r="L406">
        <v>5977</v>
      </c>
      <c r="M406">
        <v>4.4000000000000004</v>
      </c>
      <c r="N406">
        <v>0.1</v>
      </c>
      <c r="O406">
        <v>7.5</v>
      </c>
    </row>
    <row r="407" spans="1:15">
      <c r="A407" t="s">
        <v>313</v>
      </c>
      <c r="B407" t="s">
        <v>405</v>
      </c>
      <c r="C407">
        <v>22002</v>
      </c>
      <c r="D407">
        <v>11947</v>
      </c>
      <c r="E407">
        <v>10055</v>
      </c>
      <c r="F407">
        <v>87.5</v>
      </c>
      <c r="G407">
        <v>10.4</v>
      </c>
      <c r="H407">
        <v>1.6</v>
      </c>
      <c r="I407">
        <v>0</v>
      </c>
      <c r="J407">
        <v>26495</v>
      </c>
      <c r="K407">
        <v>39</v>
      </c>
      <c r="L407">
        <v>5365</v>
      </c>
      <c r="M407">
        <v>9.1</v>
      </c>
      <c r="N407">
        <v>0.1</v>
      </c>
      <c r="O407">
        <v>11.5</v>
      </c>
    </row>
    <row r="408" spans="1:15">
      <c r="A408" t="s">
        <v>313</v>
      </c>
      <c r="B408" t="s">
        <v>259</v>
      </c>
      <c r="C408">
        <v>473592</v>
      </c>
      <c r="D408">
        <v>232740</v>
      </c>
      <c r="E408">
        <v>240852</v>
      </c>
      <c r="F408">
        <v>23.8</v>
      </c>
      <c r="G408">
        <v>62.1</v>
      </c>
      <c r="H408">
        <v>6.2</v>
      </c>
      <c r="I408">
        <v>0.2</v>
      </c>
      <c r="J408">
        <v>73750</v>
      </c>
      <c r="K408">
        <v>7.5</v>
      </c>
      <c r="L408">
        <v>233418</v>
      </c>
      <c r="M408">
        <v>6</v>
      </c>
      <c r="N408">
        <v>0.1</v>
      </c>
      <c r="O408">
        <v>6</v>
      </c>
    </row>
    <row r="409" spans="1:15">
      <c r="A409" t="s">
        <v>313</v>
      </c>
      <c r="B409" t="s">
        <v>298</v>
      </c>
      <c r="C409">
        <v>45509</v>
      </c>
      <c r="D409">
        <v>22823</v>
      </c>
      <c r="E409">
        <v>22686</v>
      </c>
      <c r="F409">
        <v>38.799999999999997</v>
      </c>
      <c r="G409">
        <v>58.1</v>
      </c>
      <c r="H409">
        <v>1.5</v>
      </c>
      <c r="I409">
        <v>0.2</v>
      </c>
      <c r="J409">
        <v>68100</v>
      </c>
      <c r="K409">
        <v>10.7</v>
      </c>
      <c r="L409">
        <v>20521</v>
      </c>
      <c r="M409">
        <v>7.6</v>
      </c>
      <c r="N409">
        <v>0.1</v>
      </c>
      <c r="O409">
        <v>5.8</v>
      </c>
    </row>
    <row r="410" spans="1:15">
      <c r="A410" t="s">
        <v>313</v>
      </c>
      <c r="B410" t="s">
        <v>406</v>
      </c>
      <c r="C410">
        <v>7576</v>
      </c>
      <c r="D410">
        <v>3808</v>
      </c>
      <c r="E410">
        <v>3768</v>
      </c>
      <c r="F410">
        <v>56.9</v>
      </c>
      <c r="G410">
        <v>39.5</v>
      </c>
      <c r="H410">
        <v>2.6</v>
      </c>
      <c r="I410">
        <v>0</v>
      </c>
      <c r="J410">
        <v>55756</v>
      </c>
      <c r="K410">
        <v>13.9</v>
      </c>
      <c r="L410">
        <v>3271</v>
      </c>
      <c r="M410">
        <v>5.5</v>
      </c>
      <c r="N410">
        <v>0.1</v>
      </c>
      <c r="O410">
        <v>2.5</v>
      </c>
    </row>
    <row r="411" spans="1:15">
      <c r="A411" t="s">
        <v>313</v>
      </c>
      <c r="B411" t="s">
        <v>407</v>
      </c>
      <c r="C411">
        <v>61243</v>
      </c>
      <c r="D411">
        <v>30667</v>
      </c>
      <c r="E411">
        <v>30576</v>
      </c>
      <c r="F411">
        <v>18.2</v>
      </c>
      <c r="G411">
        <v>78.2</v>
      </c>
      <c r="H411">
        <v>1.2</v>
      </c>
      <c r="I411">
        <v>0.7</v>
      </c>
      <c r="J411">
        <v>56897</v>
      </c>
      <c r="K411">
        <v>11.7</v>
      </c>
      <c r="L411">
        <v>27154</v>
      </c>
      <c r="M411">
        <v>8.1</v>
      </c>
      <c r="N411">
        <v>0.1</v>
      </c>
      <c r="O411">
        <v>7.5</v>
      </c>
    </row>
    <row r="412" spans="1:15">
      <c r="A412" t="s">
        <v>313</v>
      </c>
      <c r="B412" t="s">
        <v>386</v>
      </c>
      <c r="C412">
        <v>42712</v>
      </c>
      <c r="D412">
        <v>21159</v>
      </c>
      <c r="E412">
        <v>21553</v>
      </c>
      <c r="F412">
        <v>9.4</v>
      </c>
      <c r="G412">
        <v>83.7</v>
      </c>
      <c r="H412">
        <v>4.8</v>
      </c>
      <c r="I412">
        <v>0.6</v>
      </c>
      <c r="J412">
        <v>45686</v>
      </c>
      <c r="K412">
        <v>14.7</v>
      </c>
      <c r="L412">
        <v>15868</v>
      </c>
      <c r="M412">
        <v>9</v>
      </c>
      <c r="N412">
        <v>0.4</v>
      </c>
      <c r="O412">
        <v>8.9</v>
      </c>
    </row>
    <row r="413" spans="1:15">
      <c r="A413" t="s">
        <v>313</v>
      </c>
      <c r="B413" t="s">
        <v>408</v>
      </c>
      <c r="C413">
        <v>8213</v>
      </c>
      <c r="D413">
        <v>4122</v>
      </c>
      <c r="E413">
        <v>4091</v>
      </c>
      <c r="F413">
        <v>62</v>
      </c>
      <c r="G413">
        <v>35.5</v>
      </c>
      <c r="H413">
        <v>0.7</v>
      </c>
      <c r="I413">
        <v>0.1</v>
      </c>
      <c r="J413">
        <v>56153</v>
      </c>
      <c r="K413">
        <v>11.9</v>
      </c>
      <c r="L413">
        <v>3546</v>
      </c>
      <c r="M413">
        <v>9.3000000000000007</v>
      </c>
      <c r="N413">
        <v>0.2</v>
      </c>
      <c r="O413">
        <v>8.1</v>
      </c>
    </row>
    <row r="414" spans="1:15">
      <c r="A414" t="s">
        <v>313</v>
      </c>
      <c r="B414" t="s">
        <v>409</v>
      </c>
      <c r="C414">
        <v>18329</v>
      </c>
      <c r="D414">
        <v>9158</v>
      </c>
      <c r="E414">
        <v>9171</v>
      </c>
      <c r="F414">
        <v>17.5</v>
      </c>
      <c r="G414">
        <v>79.2</v>
      </c>
      <c r="H414">
        <v>1.1000000000000001</v>
      </c>
      <c r="I414">
        <v>0.6</v>
      </c>
      <c r="J414">
        <v>44693</v>
      </c>
      <c r="K414">
        <v>15.2</v>
      </c>
      <c r="L414">
        <v>8288</v>
      </c>
      <c r="M414">
        <v>10.8</v>
      </c>
      <c r="N414">
        <v>0.4</v>
      </c>
      <c r="O414">
        <v>5.6</v>
      </c>
    </row>
    <row r="415" spans="1:15">
      <c r="A415" t="s">
        <v>313</v>
      </c>
      <c r="B415" t="s">
        <v>410</v>
      </c>
      <c r="C415">
        <v>14308</v>
      </c>
      <c r="D415">
        <v>7153</v>
      </c>
      <c r="E415">
        <v>7155</v>
      </c>
      <c r="F415">
        <v>93.6</v>
      </c>
      <c r="G415">
        <v>6.4</v>
      </c>
      <c r="H415">
        <v>0</v>
      </c>
      <c r="I415">
        <v>0</v>
      </c>
      <c r="J415">
        <v>32162</v>
      </c>
      <c r="K415">
        <v>37.4</v>
      </c>
      <c r="L415">
        <v>5184</v>
      </c>
      <c r="M415">
        <v>8.6999999999999993</v>
      </c>
      <c r="N415">
        <v>0</v>
      </c>
      <c r="O415">
        <v>12.2</v>
      </c>
    </row>
    <row r="416" spans="1:15">
      <c r="A416" t="s">
        <v>313</v>
      </c>
      <c r="B416" t="s">
        <v>411</v>
      </c>
      <c r="C416">
        <v>12060</v>
      </c>
      <c r="D416">
        <v>5978</v>
      </c>
      <c r="E416">
        <v>6082</v>
      </c>
      <c r="F416">
        <v>93</v>
      </c>
      <c r="G416">
        <v>6.4</v>
      </c>
      <c r="H416">
        <v>0.4</v>
      </c>
      <c r="I416">
        <v>0.1</v>
      </c>
      <c r="J416">
        <v>26672</v>
      </c>
      <c r="K416">
        <v>33.4</v>
      </c>
      <c r="L416">
        <v>4276</v>
      </c>
      <c r="M416">
        <v>5.6</v>
      </c>
      <c r="N416">
        <v>0.1</v>
      </c>
      <c r="O416">
        <v>12.2</v>
      </c>
    </row>
    <row r="417" spans="1:15">
      <c r="A417" t="s">
        <v>412</v>
      </c>
      <c r="B417" t="s">
        <v>391</v>
      </c>
      <c r="C417">
        <v>6461</v>
      </c>
      <c r="D417">
        <v>3318</v>
      </c>
      <c r="E417">
        <v>3143</v>
      </c>
      <c r="F417">
        <v>10.7</v>
      </c>
      <c r="G417">
        <v>88.9</v>
      </c>
      <c r="H417">
        <v>0.2</v>
      </c>
      <c r="I417">
        <v>0.2</v>
      </c>
      <c r="J417">
        <v>50282</v>
      </c>
      <c r="K417">
        <v>12.5</v>
      </c>
      <c r="L417">
        <v>2881</v>
      </c>
      <c r="M417">
        <v>3.4</v>
      </c>
      <c r="N417">
        <v>0.5</v>
      </c>
      <c r="O417">
        <v>3.8</v>
      </c>
    </row>
    <row r="418" spans="1:15">
      <c r="A418" t="s">
        <v>412</v>
      </c>
      <c r="B418" t="s">
        <v>413</v>
      </c>
      <c r="C418">
        <v>50991</v>
      </c>
      <c r="D418">
        <v>25709</v>
      </c>
      <c r="E418">
        <v>25282</v>
      </c>
      <c r="F418">
        <v>8.9</v>
      </c>
      <c r="G418">
        <v>87.6</v>
      </c>
      <c r="H418">
        <v>0.3</v>
      </c>
      <c r="I418">
        <v>0.8</v>
      </c>
      <c r="J418">
        <v>55038</v>
      </c>
      <c r="K418">
        <v>9.5</v>
      </c>
      <c r="L418">
        <v>21534</v>
      </c>
      <c r="M418">
        <v>4.3</v>
      </c>
      <c r="N418">
        <v>0.2</v>
      </c>
      <c r="O418">
        <v>6.3</v>
      </c>
    </row>
    <row r="419" spans="1:15">
      <c r="A419" t="s">
        <v>412</v>
      </c>
      <c r="B419" t="s">
        <v>414</v>
      </c>
      <c r="C419">
        <v>117449</v>
      </c>
      <c r="D419">
        <v>58573</v>
      </c>
      <c r="E419">
        <v>58876</v>
      </c>
      <c r="F419">
        <v>10.3</v>
      </c>
      <c r="G419">
        <v>84.1</v>
      </c>
      <c r="H419">
        <v>0.7</v>
      </c>
      <c r="I419">
        <v>0.5</v>
      </c>
      <c r="J419">
        <v>50497</v>
      </c>
      <c r="K419">
        <v>15.6</v>
      </c>
      <c r="L419">
        <v>54566</v>
      </c>
      <c r="M419">
        <v>4.9000000000000004</v>
      </c>
      <c r="N419">
        <v>0.2</v>
      </c>
      <c r="O419">
        <v>5.5</v>
      </c>
    </row>
    <row r="420" spans="1:15">
      <c r="A420" t="s">
        <v>412</v>
      </c>
      <c r="B420" t="s">
        <v>314</v>
      </c>
      <c r="C420">
        <v>20927</v>
      </c>
      <c r="D420">
        <v>10335</v>
      </c>
      <c r="E420">
        <v>10592</v>
      </c>
      <c r="F420">
        <v>13</v>
      </c>
      <c r="G420">
        <v>83.4</v>
      </c>
      <c r="H420">
        <v>0.7</v>
      </c>
      <c r="I420">
        <v>0.5</v>
      </c>
      <c r="J420">
        <v>46900</v>
      </c>
      <c r="K420">
        <v>15.3</v>
      </c>
      <c r="L420">
        <v>9197</v>
      </c>
      <c r="M420">
        <v>4.2</v>
      </c>
      <c r="N420">
        <v>0.4</v>
      </c>
      <c r="O420">
        <v>7.4</v>
      </c>
    </row>
    <row r="421" spans="1:15">
      <c r="A421" t="s">
        <v>412</v>
      </c>
      <c r="B421" t="s">
        <v>415</v>
      </c>
      <c r="C421">
        <v>776</v>
      </c>
      <c r="D421">
        <v>422</v>
      </c>
      <c r="E421">
        <v>354</v>
      </c>
      <c r="F421">
        <v>2.2999999999999998</v>
      </c>
      <c r="G421">
        <v>95.7</v>
      </c>
      <c r="H421">
        <v>0</v>
      </c>
      <c r="I421">
        <v>1</v>
      </c>
      <c r="J421">
        <v>56750</v>
      </c>
      <c r="K421">
        <v>7.2</v>
      </c>
      <c r="L421">
        <v>222</v>
      </c>
      <c r="M421">
        <v>8.1</v>
      </c>
      <c r="N421">
        <v>0</v>
      </c>
      <c r="O421">
        <v>4.3</v>
      </c>
    </row>
    <row r="422" spans="1:15">
      <c r="A422" t="s">
        <v>412</v>
      </c>
      <c r="B422" t="s">
        <v>286</v>
      </c>
      <c r="C422">
        <v>323374</v>
      </c>
      <c r="D422">
        <v>162703</v>
      </c>
      <c r="E422">
        <v>160671</v>
      </c>
      <c r="F422">
        <v>9</v>
      </c>
      <c r="G422">
        <v>84.9</v>
      </c>
      <c r="H422">
        <v>1.1000000000000001</v>
      </c>
      <c r="I422">
        <v>0.3</v>
      </c>
      <c r="J422">
        <v>71112</v>
      </c>
      <c r="K422">
        <v>7.7</v>
      </c>
      <c r="L422">
        <v>147875</v>
      </c>
      <c r="M422">
        <v>4.0999999999999996</v>
      </c>
      <c r="N422">
        <v>0.1</v>
      </c>
      <c r="O422">
        <v>4.2</v>
      </c>
    </row>
    <row r="423" spans="1:15">
      <c r="A423" t="s">
        <v>412</v>
      </c>
      <c r="B423" t="s">
        <v>416</v>
      </c>
      <c r="C423">
        <v>19817</v>
      </c>
      <c r="D423">
        <v>10051</v>
      </c>
      <c r="E423">
        <v>9766</v>
      </c>
      <c r="F423">
        <v>7.6</v>
      </c>
      <c r="G423">
        <v>85.8</v>
      </c>
      <c r="H423">
        <v>0.2</v>
      </c>
      <c r="I423">
        <v>4.3</v>
      </c>
      <c r="J423">
        <v>61133</v>
      </c>
      <c r="K423">
        <v>10.4</v>
      </c>
      <c r="L423">
        <v>7875</v>
      </c>
      <c r="M423">
        <v>4.3</v>
      </c>
      <c r="N423">
        <v>0.2</v>
      </c>
      <c r="O423">
        <v>5.2</v>
      </c>
    </row>
    <row r="424" spans="1:15">
      <c r="A424" t="s">
        <v>412</v>
      </c>
      <c r="B424" t="s">
        <v>417</v>
      </c>
      <c r="C424">
        <v>10728</v>
      </c>
      <c r="D424">
        <v>5414</v>
      </c>
      <c r="E424">
        <v>5314</v>
      </c>
      <c r="F424">
        <v>6.2</v>
      </c>
      <c r="G424">
        <v>93.2</v>
      </c>
      <c r="H424">
        <v>0.2</v>
      </c>
      <c r="I424">
        <v>0.1</v>
      </c>
      <c r="J424">
        <v>49787</v>
      </c>
      <c r="K424">
        <v>11.2</v>
      </c>
      <c r="L424">
        <v>4188</v>
      </c>
      <c r="M424">
        <v>5.7</v>
      </c>
      <c r="N424">
        <v>0.2</v>
      </c>
      <c r="O424">
        <v>5.7</v>
      </c>
    </row>
    <row r="425" spans="1:15">
      <c r="A425" t="s">
        <v>412</v>
      </c>
      <c r="B425" t="s">
        <v>170</v>
      </c>
      <c r="C425">
        <v>5069</v>
      </c>
      <c r="D425">
        <v>2637</v>
      </c>
      <c r="E425">
        <v>2432</v>
      </c>
      <c r="F425">
        <v>5.6</v>
      </c>
      <c r="G425">
        <v>90.2</v>
      </c>
      <c r="H425">
        <v>0.6</v>
      </c>
      <c r="I425">
        <v>0.5</v>
      </c>
      <c r="J425">
        <v>42614</v>
      </c>
      <c r="K425">
        <v>18</v>
      </c>
      <c r="L425">
        <v>2000</v>
      </c>
      <c r="M425">
        <v>8.9</v>
      </c>
      <c r="N425">
        <v>0.3</v>
      </c>
      <c r="O425">
        <v>8.6</v>
      </c>
    </row>
    <row r="426" spans="1:15">
      <c r="A426" t="s">
        <v>412</v>
      </c>
      <c r="B426" t="s">
        <v>171</v>
      </c>
      <c r="C426">
        <v>9388</v>
      </c>
      <c r="D426">
        <v>4833</v>
      </c>
      <c r="E426">
        <v>4555</v>
      </c>
      <c r="F426">
        <v>10.1</v>
      </c>
      <c r="G426">
        <v>83.1</v>
      </c>
      <c r="H426">
        <v>0.3</v>
      </c>
      <c r="I426">
        <v>3.6</v>
      </c>
      <c r="J426">
        <v>41312</v>
      </c>
      <c r="K426">
        <v>18.7</v>
      </c>
      <c r="L426">
        <v>4741</v>
      </c>
      <c r="M426">
        <v>9</v>
      </c>
      <c r="N426">
        <v>0</v>
      </c>
      <c r="O426">
        <v>7.1</v>
      </c>
    </row>
    <row r="427" spans="1:15">
      <c r="A427" t="s">
        <v>412</v>
      </c>
      <c r="B427" t="s">
        <v>309</v>
      </c>
      <c r="C427">
        <v>47139</v>
      </c>
      <c r="D427">
        <v>23588</v>
      </c>
      <c r="E427">
        <v>23551</v>
      </c>
      <c r="F427">
        <v>8.1</v>
      </c>
      <c r="G427">
        <v>86.6</v>
      </c>
      <c r="H427">
        <v>0.6</v>
      </c>
      <c r="I427">
        <v>2.2999999999999998</v>
      </c>
      <c r="J427">
        <v>43855</v>
      </c>
      <c r="K427">
        <v>21</v>
      </c>
      <c r="L427">
        <v>19636</v>
      </c>
      <c r="M427">
        <v>4.5</v>
      </c>
      <c r="N427">
        <v>0</v>
      </c>
      <c r="O427">
        <v>10.5</v>
      </c>
    </row>
    <row r="428" spans="1:15">
      <c r="A428" t="s">
        <v>412</v>
      </c>
      <c r="B428" t="s">
        <v>418</v>
      </c>
      <c r="C428">
        <v>10400</v>
      </c>
      <c r="D428">
        <v>5404</v>
      </c>
      <c r="E428">
        <v>4996</v>
      </c>
      <c r="F428">
        <v>4.4000000000000004</v>
      </c>
      <c r="G428">
        <v>92.7</v>
      </c>
      <c r="H428">
        <v>0.1</v>
      </c>
      <c r="I428">
        <v>0.9</v>
      </c>
      <c r="J428">
        <v>54761</v>
      </c>
      <c r="K428">
        <v>14.3</v>
      </c>
      <c r="L428">
        <v>4422</v>
      </c>
      <c r="M428">
        <v>4.4000000000000004</v>
      </c>
      <c r="N428">
        <v>0</v>
      </c>
      <c r="O428">
        <v>3.8</v>
      </c>
    </row>
    <row r="429" spans="1:15">
      <c r="A429" t="s">
        <v>412</v>
      </c>
      <c r="B429" t="s">
        <v>248</v>
      </c>
      <c r="C429">
        <v>7202</v>
      </c>
      <c r="D429">
        <v>3502</v>
      </c>
      <c r="E429">
        <v>3700</v>
      </c>
      <c r="F429">
        <v>4.3</v>
      </c>
      <c r="G429">
        <v>92</v>
      </c>
      <c r="H429">
        <v>0.2</v>
      </c>
      <c r="I429">
        <v>0.2</v>
      </c>
      <c r="J429">
        <v>50194</v>
      </c>
      <c r="K429">
        <v>7.9</v>
      </c>
      <c r="L429">
        <v>3201</v>
      </c>
      <c r="M429">
        <v>4.0999999999999996</v>
      </c>
      <c r="N429">
        <v>1.9</v>
      </c>
      <c r="O429">
        <v>7</v>
      </c>
    </row>
    <row r="430" spans="1:15">
      <c r="A430" t="s">
        <v>412</v>
      </c>
      <c r="B430" t="s">
        <v>419</v>
      </c>
      <c r="C430">
        <v>12582</v>
      </c>
      <c r="D430">
        <v>6414</v>
      </c>
      <c r="E430">
        <v>6168</v>
      </c>
      <c r="F430">
        <v>12.6</v>
      </c>
      <c r="G430">
        <v>84.4</v>
      </c>
      <c r="H430">
        <v>0.4</v>
      </c>
      <c r="I430">
        <v>0.8</v>
      </c>
      <c r="J430">
        <v>51593</v>
      </c>
      <c r="K430">
        <v>12.9</v>
      </c>
      <c r="L430">
        <v>5499</v>
      </c>
      <c r="M430">
        <v>9.1999999999999993</v>
      </c>
      <c r="N430">
        <v>0.2</v>
      </c>
      <c r="O430">
        <v>4.3</v>
      </c>
    </row>
    <row r="431" spans="1:15">
      <c r="A431" t="s">
        <v>412</v>
      </c>
      <c r="B431" t="s">
        <v>34</v>
      </c>
      <c r="C431">
        <v>10276</v>
      </c>
      <c r="D431">
        <v>5238</v>
      </c>
      <c r="E431">
        <v>5038</v>
      </c>
      <c r="F431">
        <v>2.7</v>
      </c>
      <c r="G431">
        <v>95.2</v>
      </c>
      <c r="H431">
        <v>0.4</v>
      </c>
      <c r="I431">
        <v>0</v>
      </c>
      <c r="J431">
        <v>74314</v>
      </c>
      <c r="K431">
        <v>5.4</v>
      </c>
      <c r="L431">
        <v>4234</v>
      </c>
      <c r="M431">
        <v>5.7</v>
      </c>
      <c r="N431">
        <v>0</v>
      </c>
      <c r="O431">
        <v>6</v>
      </c>
    </row>
    <row r="432" spans="1:15">
      <c r="A432" t="s">
        <v>412</v>
      </c>
      <c r="B432" t="s">
        <v>420</v>
      </c>
      <c r="C432">
        <v>1865</v>
      </c>
      <c r="D432">
        <v>1023</v>
      </c>
      <c r="E432">
        <v>842</v>
      </c>
      <c r="F432">
        <v>5.4</v>
      </c>
      <c r="G432">
        <v>93.2</v>
      </c>
      <c r="H432">
        <v>0.2</v>
      </c>
      <c r="I432">
        <v>0</v>
      </c>
      <c r="J432">
        <v>35980</v>
      </c>
      <c r="K432">
        <v>20.6</v>
      </c>
      <c r="L432">
        <v>653</v>
      </c>
      <c r="M432">
        <v>6</v>
      </c>
      <c r="N432">
        <v>0.9</v>
      </c>
      <c r="O432">
        <v>6.8</v>
      </c>
    </row>
    <row r="433" spans="1:15">
      <c r="A433" t="s">
        <v>412</v>
      </c>
      <c r="B433" t="s">
        <v>421</v>
      </c>
      <c r="C433">
        <v>2292</v>
      </c>
      <c r="D433">
        <v>1093</v>
      </c>
      <c r="E433">
        <v>1199</v>
      </c>
      <c r="F433">
        <v>6.5</v>
      </c>
      <c r="G433">
        <v>91.3</v>
      </c>
      <c r="H433">
        <v>0.1</v>
      </c>
      <c r="I433">
        <v>0</v>
      </c>
      <c r="J433">
        <v>50781</v>
      </c>
      <c r="K433">
        <v>14.6</v>
      </c>
      <c r="L433">
        <v>731</v>
      </c>
      <c r="M433">
        <v>7</v>
      </c>
      <c r="N433">
        <v>0</v>
      </c>
      <c r="O433">
        <v>6.2</v>
      </c>
    </row>
    <row r="434" spans="1:15">
      <c r="A434" t="s">
        <v>412</v>
      </c>
      <c r="B434" t="s">
        <v>422</v>
      </c>
      <c r="C434">
        <v>1078958</v>
      </c>
      <c r="D434">
        <v>541831</v>
      </c>
      <c r="E434">
        <v>537127</v>
      </c>
      <c r="F434">
        <v>17.600000000000001</v>
      </c>
      <c r="G434">
        <v>72.8</v>
      </c>
      <c r="H434">
        <v>1.5</v>
      </c>
      <c r="I434">
        <v>0.6</v>
      </c>
      <c r="J434">
        <v>62117</v>
      </c>
      <c r="K434">
        <v>12.4</v>
      </c>
      <c r="L434">
        <v>536170</v>
      </c>
      <c r="M434">
        <v>4.5</v>
      </c>
      <c r="N434">
        <v>0.1</v>
      </c>
      <c r="O434">
        <v>5.8</v>
      </c>
    </row>
    <row r="435" spans="1:15">
      <c r="A435" t="s">
        <v>412</v>
      </c>
      <c r="B435" t="s">
        <v>174</v>
      </c>
      <c r="C435">
        <v>15152</v>
      </c>
      <c r="D435">
        <v>7538</v>
      </c>
      <c r="E435">
        <v>7614</v>
      </c>
      <c r="F435">
        <v>5.0999999999999996</v>
      </c>
      <c r="G435">
        <v>45.8</v>
      </c>
      <c r="H435">
        <v>0.2</v>
      </c>
      <c r="I435">
        <v>46.8</v>
      </c>
      <c r="J435">
        <v>41484</v>
      </c>
      <c r="K435">
        <v>28.1</v>
      </c>
      <c r="L435">
        <v>5026</v>
      </c>
      <c r="M435">
        <v>5.8</v>
      </c>
      <c r="N435">
        <v>0.3</v>
      </c>
      <c r="O435">
        <v>8.4</v>
      </c>
    </row>
    <row r="436" spans="1:15">
      <c r="A436" t="s">
        <v>412</v>
      </c>
      <c r="B436" t="s">
        <v>423</v>
      </c>
      <c r="C436">
        <v>28261</v>
      </c>
      <c r="D436">
        <v>14845</v>
      </c>
      <c r="E436">
        <v>13416</v>
      </c>
      <c r="F436">
        <v>9.5</v>
      </c>
      <c r="G436">
        <v>86.4</v>
      </c>
      <c r="H436">
        <v>0.8</v>
      </c>
      <c r="I436">
        <v>0.7</v>
      </c>
      <c r="J436">
        <v>50323</v>
      </c>
      <c r="K436">
        <v>16.100000000000001</v>
      </c>
      <c r="L436">
        <v>10060</v>
      </c>
      <c r="M436">
        <v>6.5</v>
      </c>
      <c r="N436">
        <v>0.1</v>
      </c>
      <c r="O436">
        <v>8.3000000000000007</v>
      </c>
    </row>
    <row r="437" spans="1:15">
      <c r="A437" t="s">
        <v>412</v>
      </c>
      <c r="B437" t="s">
        <v>115</v>
      </c>
      <c r="C437">
        <v>20871</v>
      </c>
      <c r="D437">
        <v>10615</v>
      </c>
      <c r="E437">
        <v>10256</v>
      </c>
      <c r="F437">
        <v>4.8</v>
      </c>
      <c r="G437">
        <v>92.3</v>
      </c>
      <c r="H437">
        <v>0.4</v>
      </c>
      <c r="I437">
        <v>1.4</v>
      </c>
      <c r="J437">
        <v>46291</v>
      </c>
      <c r="K437">
        <v>14.5</v>
      </c>
      <c r="L437">
        <v>8449</v>
      </c>
      <c r="M437">
        <v>5.6</v>
      </c>
      <c r="N437">
        <v>1.5</v>
      </c>
      <c r="O437">
        <v>5.9</v>
      </c>
    </row>
    <row r="438" spans="1:15">
      <c r="A438" t="s">
        <v>412</v>
      </c>
      <c r="B438" t="s">
        <v>177</v>
      </c>
      <c r="C438">
        <v>38521</v>
      </c>
      <c r="D438">
        <v>19616</v>
      </c>
      <c r="E438">
        <v>18905</v>
      </c>
      <c r="F438">
        <v>11.6</v>
      </c>
      <c r="G438">
        <v>84.9</v>
      </c>
      <c r="H438">
        <v>0.5</v>
      </c>
      <c r="I438">
        <v>0.2</v>
      </c>
      <c r="J438">
        <v>91773</v>
      </c>
      <c r="K438">
        <v>7.8</v>
      </c>
      <c r="L438">
        <v>20741</v>
      </c>
      <c r="M438">
        <v>6.6</v>
      </c>
      <c r="N438">
        <v>0.1</v>
      </c>
      <c r="O438">
        <v>3.2</v>
      </c>
    </row>
    <row r="439" spans="1:15">
      <c r="A439" t="s">
        <v>412</v>
      </c>
      <c r="B439" t="s">
        <v>424</v>
      </c>
      <c r="C439">
        <v>60893</v>
      </c>
      <c r="D439">
        <v>30737</v>
      </c>
      <c r="E439">
        <v>30156</v>
      </c>
      <c r="F439">
        <v>11.8</v>
      </c>
      <c r="G439">
        <v>83.7</v>
      </c>
      <c r="H439">
        <v>0.6</v>
      </c>
      <c r="I439">
        <v>1.1000000000000001</v>
      </c>
      <c r="J439">
        <v>63552</v>
      </c>
      <c r="K439">
        <v>7.2</v>
      </c>
      <c r="L439">
        <v>26337</v>
      </c>
      <c r="M439">
        <v>3.9</v>
      </c>
      <c r="N439">
        <v>0.1</v>
      </c>
      <c r="O439">
        <v>7.1</v>
      </c>
    </row>
    <row r="440" spans="1:15">
      <c r="A440" t="s">
        <v>412</v>
      </c>
      <c r="B440" t="s">
        <v>425</v>
      </c>
      <c r="C440">
        <v>35721</v>
      </c>
      <c r="D440">
        <v>18262</v>
      </c>
      <c r="E440">
        <v>17459</v>
      </c>
      <c r="F440">
        <v>8</v>
      </c>
      <c r="G440">
        <v>82.2</v>
      </c>
      <c r="H440">
        <v>0.5</v>
      </c>
      <c r="I440">
        <v>7</v>
      </c>
      <c r="J440">
        <v>66815</v>
      </c>
      <c r="K440">
        <v>9.3000000000000007</v>
      </c>
      <c r="L440">
        <v>15359</v>
      </c>
      <c r="M440">
        <v>4.7</v>
      </c>
      <c r="N440">
        <v>0.4</v>
      </c>
      <c r="O440">
        <v>5.0999999999999996</v>
      </c>
    </row>
    <row r="441" spans="1:15">
      <c r="A441" t="s">
        <v>412</v>
      </c>
      <c r="B441" t="s">
        <v>412</v>
      </c>
      <c r="C441">
        <v>551957</v>
      </c>
      <c r="D441">
        <v>277687</v>
      </c>
      <c r="E441">
        <v>274270</v>
      </c>
      <c r="F441">
        <v>11.1</v>
      </c>
      <c r="G441">
        <v>83.4</v>
      </c>
      <c r="H441">
        <v>0.6</v>
      </c>
      <c r="I441">
        <v>0.4</v>
      </c>
      <c r="J441">
        <v>62180</v>
      </c>
      <c r="K441">
        <v>13.2</v>
      </c>
      <c r="L441">
        <v>241085</v>
      </c>
      <c r="M441">
        <v>4.4000000000000004</v>
      </c>
      <c r="N441">
        <v>0.2</v>
      </c>
      <c r="O441">
        <v>5.5</v>
      </c>
    </row>
    <row r="442" spans="1:15">
      <c r="A442" t="s">
        <v>412</v>
      </c>
      <c r="B442" t="s">
        <v>426</v>
      </c>
      <c r="C442">
        <v>26661</v>
      </c>
      <c r="D442">
        <v>13421</v>
      </c>
      <c r="E442">
        <v>13240</v>
      </c>
      <c r="F442">
        <v>13.2</v>
      </c>
      <c r="G442">
        <v>84.2</v>
      </c>
      <c r="H442">
        <v>0.1</v>
      </c>
      <c r="I442">
        <v>0.1</v>
      </c>
      <c r="J442">
        <v>66486</v>
      </c>
      <c r="K442">
        <v>10</v>
      </c>
      <c r="L442">
        <v>12451</v>
      </c>
      <c r="M442">
        <v>5.4</v>
      </c>
      <c r="N442">
        <v>0.2</v>
      </c>
      <c r="O442">
        <v>4.7</v>
      </c>
    </row>
    <row r="443" spans="1:15">
      <c r="A443" t="s">
        <v>412</v>
      </c>
      <c r="B443" t="s">
        <v>47</v>
      </c>
      <c r="C443">
        <v>148244</v>
      </c>
      <c r="D443">
        <v>73265</v>
      </c>
      <c r="E443">
        <v>74979</v>
      </c>
      <c r="F443">
        <v>9.9</v>
      </c>
      <c r="G443">
        <v>85.2</v>
      </c>
      <c r="H443">
        <v>0.6</v>
      </c>
      <c r="I443">
        <v>1</v>
      </c>
      <c r="J443">
        <v>50774</v>
      </c>
      <c r="K443">
        <v>15</v>
      </c>
      <c r="L443">
        <v>57785</v>
      </c>
      <c r="M443">
        <v>5.3</v>
      </c>
      <c r="N443">
        <v>0.2</v>
      </c>
      <c r="O443">
        <v>7.7</v>
      </c>
    </row>
    <row r="444" spans="1:15">
      <c r="A444" t="s">
        <v>412</v>
      </c>
      <c r="B444" t="s">
        <v>218</v>
      </c>
      <c r="C444">
        <v>2722</v>
      </c>
      <c r="D444">
        <v>1407</v>
      </c>
      <c r="E444">
        <v>1315</v>
      </c>
      <c r="F444">
        <v>4.8</v>
      </c>
      <c r="G444">
        <v>92.5</v>
      </c>
      <c r="H444">
        <v>0.7</v>
      </c>
      <c r="I444">
        <v>0.6</v>
      </c>
      <c r="J444">
        <v>40645</v>
      </c>
      <c r="K444">
        <v>15.4</v>
      </c>
      <c r="L444">
        <v>1254</v>
      </c>
      <c r="M444">
        <v>10.9</v>
      </c>
      <c r="N444">
        <v>0</v>
      </c>
      <c r="O444">
        <v>2.1</v>
      </c>
    </row>
    <row r="445" spans="1:15">
      <c r="A445" t="s">
        <v>412</v>
      </c>
      <c r="B445" t="s">
        <v>427</v>
      </c>
      <c r="C445">
        <v>238682</v>
      </c>
      <c r="D445">
        <v>119748</v>
      </c>
      <c r="E445">
        <v>118934</v>
      </c>
      <c r="F445">
        <v>17.5</v>
      </c>
      <c r="G445">
        <v>77.2</v>
      </c>
      <c r="H445">
        <v>1.1000000000000001</v>
      </c>
      <c r="I445">
        <v>0.6</v>
      </c>
      <c r="J445">
        <v>56581</v>
      </c>
      <c r="K445">
        <v>13</v>
      </c>
      <c r="L445">
        <v>109474</v>
      </c>
      <c r="M445">
        <v>3.9</v>
      </c>
      <c r="N445">
        <v>0.1</v>
      </c>
      <c r="O445">
        <v>6.3</v>
      </c>
    </row>
    <row r="446" spans="1:15">
      <c r="A446" t="s">
        <v>428</v>
      </c>
      <c r="B446" t="s">
        <v>429</v>
      </c>
      <c r="C446">
        <v>36943</v>
      </c>
      <c r="D446">
        <v>18355</v>
      </c>
      <c r="E446">
        <v>18588</v>
      </c>
      <c r="F446">
        <v>2.1</v>
      </c>
      <c r="G446">
        <v>93.3</v>
      </c>
      <c r="H446">
        <v>0.8</v>
      </c>
      <c r="I446">
        <v>0.3</v>
      </c>
      <c r="J446">
        <v>59688</v>
      </c>
      <c r="K446">
        <v>9.1999999999999993</v>
      </c>
      <c r="L446">
        <v>19530</v>
      </c>
      <c r="M446">
        <v>12.2</v>
      </c>
      <c r="N446">
        <v>0.2</v>
      </c>
      <c r="O446">
        <v>5.8</v>
      </c>
    </row>
    <row r="447" spans="1:15">
      <c r="A447" t="s">
        <v>428</v>
      </c>
      <c r="B447" t="s">
        <v>430</v>
      </c>
      <c r="C447">
        <v>36589</v>
      </c>
      <c r="D447">
        <v>17948</v>
      </c>
      <c r="E447">
        <v>18641</v>
      </c>
      <c r="F447">
        <v>1.7</v>
      </c>
      <c r="G447">
        <v>95</v>
      </c>
      <c r="H447">
        <v>0.5</v>
      </c>
      <c r="I447">
        <v>0.2</v>
      </c>
      <c r="J447">
        <v>49573</v>
      </c>
      <c r="K447">
        <v>13.5</v>
      </c>
      <c r="L447">
        <v>18014</v>
      </c>
      <c r="M447">
        <v>12.4</v>
      </c>
      <c r="N447">
        <v>0.1</v>
      </c>
      <c r="O447">
        <v>5.7</v>
      </c>
    </row>
    <row r="448" spans="1:15">
      <c r="A448" t="s">
        <v>428</v>
      </c>
      <c r="B448" t="s">
        <v>431</v>
      </c>
      <c r="C448">
        <v>31012</v>
      </c>
      <c r="D448">
        <v>15400</v>
      </c>
      <c r="E448">
        <v>15612</v>
      </c>
      <c r="F448">
        <v>1.4</v>
      </c>
      <c r="G448">
        <v>95.2</v>
      </c>
      <c r="H448">
        <v>0.6</v>
      </c>
      <c r="I448">
        <v>0.5</v>
      </c>
      <c r="J448">
        <v>45323</v>
      </c>
      <c r="K448">
        <v>12.5</v>
      </c>
      <c r="L448">
        <v>14773</v>
      </c>
      <c r="M448">
        <v>10.8</v>
      </c>
      <c r="N448">
        <v>0.8</v>
      </c>
      <c r="O448">
        <v>7.2</v>
      </c>
    </row>
    <row r="449" spans="1:15">
      <c r="A449" t="s">
        <v>428</v>
      </c>
      <c r="B449" t="s">
        <v>432</v>
      </c>
      <c r="C449">
        <v>159711</v>
      </c>
      <c r="D449">
        <v>77980</v>
      </c>
      <c r="E449">
        <v>81731</v>
      </c>
      <c r="F449">
        <v>2.1</v>
      </c>
      <c r="G449">
        <v>90</v>
      </c>
      <c r="H449">
        <v>2.2999999999999998</v>
      </c>
      <c r="I449">
        <v>0.2</v>
      </c>
      <c r="J449">
        <v>65350</v>
      </c>
      <c r="K449">
        <v>11.4</v>
      </c>
      <c r="L449">
        <v>89268</v>
      </c>
      <c r="M449">
        <v>6</v>
      </c>
      <c r="N449">
        <v>0.1</v>
      </c>
      <c r="O449">
        <v>5</v>
      </c>
    </row>
    <row r="450" spans="1:15">
      <c r="A450" t="s">
        <v>428</v>
      </c>
      <c r="B450" t="s">
        <v>308</v>
      </c>
      <c r="C450">
        <v>6207</v>
      </c>
      <c r="D450">
        <v>3111</v>
      </c>
      <c r="E450">
        <v>3096</v>
      </c>
      <c r="F450">
        <v>1.2</v>
      </c>
      <c r="G450">
        <v>95.9</v>
      </c>
      <c r="H450">
        <v>0.6</v>
      </c>
      <c r="I450">
        <v>0.5</v>
      </c>
      <c r="J450">
        <v>36599</v>
      </c>
      <c r="K450">
        <v>15</v>
      </c>
      <c r="L450">
        <v>2683</v>
      </c>
      <c r="M450">
        <v>11.1</v>
      </c>
      <c r="N450">
        <v>0.5</v>
      </c>
      <c r="O450">
        <v>9.4</v>
      </c>
    </row>
    <row r="451" spans="1:15">
      <c r="A451" t="s">
        <v>428</v>
      </c>
      <c r="B451" t="s">
        <v>22</v>
      </c>
      <c r="C451">
        <v>48418</v>
      </c>
      <c r="D451">
        <v>24000</v>
      </c>
      <c r="E451">
        <v>24418</v>
      </c>
      <c r="F451">
        <v>1.3</v>
      </c>
      <c r="G451">
        <v>94.5</v>
      </c>
      <c r="H451">
        <v>0.4</v>
      </c>
      <c r="I451">
        <v>0.5</v>
      </c>
      <c r="J451">
        <v>58199</v>
      </c>
      <c r="K451">
        <v>8.6999999999999993</v>
      </c>
      <c r="L451">
        <v>25416</v>
      </c>
      <c r="M451">
        <v>7.8</v>
      </c>
      <c r="N451">
        <v>0.1</v>
      </c>
      <c r="O451">
        <v>4.9000000000000004</v>
      </c>
    </row>
    <row r="452" spans="1:15">
      <c r="A452" t="s">
        <v>428</v>
      </c>
      <c r="B452" t="s">
        <v>433</v>
      </c>
      <c r="C452">
        <v>6952</v>
      </c>
      <c r="D452">
        <v>3419</v>
      </c>
      <c r="E452">
        <v>3533</v>
      </c>
      <c r="F452">
        <v>1.7</v>
      </c>
      <c r="G452">
        <v>93.6</v>
      </c>
      <c r="H452">
        <v>0</v>
      </c>
      <c r="I452">
        <v>0.9</v>
      </c>
      <c r="J452">
        <v>62608</v>
      </c>
      <c r="K452">
        <v>8.6</v>
      </c>
      <c r="L452">
        <v>3697</v>
      </c>
      <c r="M452">
        <v>9.8000000000000007</v>
      </c>
      <c r="N452">
        <v>0.3</v>
      </c>
      <c r="O452">
        <v>7.4</v>
      </c>
    </row>
    <row r="453" spans="1:15">
      <c r="A453" t="s">
        <v>428</v>
      </c>
      <c r="B453" t="s">
        <v>434</v>
      </c>
      <c r="C453">
        <v>25027</v>
      </c>
      <c r="D453">
        <v>12439</v>
      </c>
      <c r="E453">
        <v>12588</v>
      </c>
      <c r="F453">
        <v>1.5</v>
      </c>
      <c r="G453">
        <v>95</v>
      </c>
      <c r="H453">
        <v>0.7</v>
      </c>
      <c r="I453">
        <v>0.6</v>
      </c>
      <c r="J453">
        <v>50939</v>
      </c>
      <c r="K453">
        <v>11.8</v>
      </c>
      <c r="L453">
        <v>13147</v>
      </c>
      <c r="M453">
        <v>10.5</v>
      </c>
      <c r="N453">
        <v>0.3</v>
      </c>
      <c r="O453">
        <v>4.3</v>
      </c>
    </row>
    <row r="454" spans="1:15">
      <c r="A454" t="s">
        <v>428</v>
      </c>
      <c r="B454" t="s">
        <v>146</v>
      </c>
      <c r="C454">
        <v>28929</v>
      </c>
      <c r="D454">
        <v>14349</v>
      </c>
      <c r="E454">
        <v>14580</v>
      </c>
      <c r="F454">
        <v>1.2</v>
      </c>
      <c r="G454">
        <v>95.8</v>
      </c>
      <c r="H454">
        <v>0.5</v>
      </c>
      <c r="I454">
        <v>0.6</v>
      </c>
      <c r="J454">
        <v>53869</v>
      </c>
      <c r="K454">
        <v>12.4</v>
      </c>
      <c r="L454">
        <v>15314</v>
      </c>
      <c r="M454">
        <v>12.3</v>
      </c>
      <c r="N454">
        <v>0.2</v>
      </c>
      <c r="O454">
        <v>4.5</v>
      </c>
    </row>
    <row r="455" spans="1:15">
      <c r="A455" t="s">
        <v>428</v>
      </c>
      <c r="B455" t="s">
        <v>304</v>
      </c>
      <c r="C455">
        <v>27146</v>
      </c>
      <c r="D455">
        <v>13611</v>
      </c>
      <c r="E455">
        <v>13535</v>
      </c>
      <c r="F455">
        <v>1.3</v>
      </c>
      <c r="G455">
        <v>95.7</v>
      </c>
      <c r="H455">
        <v>0.5</v>
      </c>
      <c r="I455">
        <v>0.5</v>
      </c>
      <c r="J455">
        <v>42831</v>
      </c>
      <c r="K455">
        <v>15.5</v>
      </c>
      <c r="L455">
        <v>12168</v>
      </c>
      <c r="M455">
        <v>12</v>
      </c>
      <c r="N455">
        <v>0.6</v>
      </c>
      <c r="O455">
        <v>5.6</v>
      </c>
    </row>
    <row r="456" spans="1:15">
      <c r="A456" t="s">
        <v>428</v>
      </c>
      <c r="B456" t="s">
        <v>435</v>
      </c>
      <c r="C456">
        <v>60530</v>
      </c>
      <c r="D456">
        <v>29688</v>
      </c>
      <c r="E456">
        <v>30842</v>
      </c>
      <c r="F456">
        <v>1.3</v>
      </c>
      <c r="G456">
        <v>95.9</v>
      </c>
      <c r="H456">
        <v>0.6</v>
      </c>
      <c r="I456">
        <v>0.2</v>
      </c>
      <c r="J456">
        <v>49372</v>
      </c>
      <c r="K456">
        <v>12.5</v>
      </c>
      <c r="L456">
        <v>30125</v>
      </c>
      <c r="M456">
        <v>8.6999999999999993</v>
      </c>
      <c r="N456">
        <v>0.3</v>
      </c>
      <c r="O456">
        <v>6.6</v>
      </c>
    </row>
    <row r="457" spans="1:15">
      <c r="A457" t="s">
        <v>428</v>
      </c>
      <c r="B457" t="s">
        <v>47</v>
      </c>
      <c r="C457">
        <v>59132</v>
      </c>
      <c r="D457">
        <v>29182</v>
      </c>
      <c r="E457">
        <v>29950</v>
      </c>
      <c r="F457">
        <v>1.9</v>
      </c>
      <c r="G457">
        <v>94.4</v>
      </c>
      <c r="H457">
        <v>0.9</v>
      </c>
      <c r="I457">
        <v>0.3</v>
      </c>
      <c r="J457">
        <v>58788</v>
      </c>
      <c r="K457">
        <v>10.1</v>
      </c>
      <c r="L457">
        <v>31774</v>
      </c>
      <c r="M457">
        <v>9.1</v>
      </c>
      <c r="N457">
        <v>0.3</v>
      </c>
      <c r="O457">
        <v>4.8</v>
      </c>
    </row>
    <row r="458" spans="1:15">
      <c r="A458" t="s">
        <v>428</v>
      </c>
      <c r="B458" t="s">
        <v>188</v>
      </c>
      <c r="C458">
        <v>43858</v>
      </c>
      <c r="D458">
        <v>21603</v>
      </c>
      <c r="E458">
        <v>22255</v>
      </c>
      <c r="F458">
        <v>2.1</v>
      </c>
      <c r="G458">
        <v>93.7</v>
      </c>
      <c r="H458">
        <v>0.9</v>
      </c>
      <c r="I458">
        <v>0.2</v>
      </c>
      <c r="J458">
        <v>51045</v>
      </c>
      <c r="K458">
        <v>12.8</v>
      </c>
      <c r="L458">
        <v>22336</v>
      </c>
      <c r="M458">
        <v>13.2</v>
      </c>
      <c r="N458">
        <v>0.1</v>
      </c>
      <c r="O458">
        <v>6.8</v>
      </c>
    </row>
    <row r="459" spans="1:15">
      <c r="A459" t="s">
        <v>428</v>
      </c>
      <c r="B459" t="s">
        <v>436</v>
      </c>
      <c r="C459">
        <v>56150</v>
      </c>
      <c r="D459">
        <v>27488</v>
      </c>
      <c r="E459">
        <v>28662</v>
      </c>
      <c r="F459">
        <v>1.4</v>
      </c>
      <c r="G459">
        <v>95.1</v>
      </c>
      <c r="H459">
        <v>0.7</v>
      </c>
      <c r="I459">
        <v>0.2</v>
      </c>
      <c r="J459">
        <v>52965</v>
      </c>
      <c r="K459">
        <v>11</v>
      </c>
      <c r="L459">
        <v>28487</v>
      </c>
      <c r="M459">
        <v>10</v>
      </c>
      <c r="N459">
        <v>0.2</v>
      </c>
      <c r="O459">
        <v>5.0999999999999996</v>
      </c>
    </row>
    <row r="460" spans="1:15">
      <c r="A460" t="s">
        <v>437</v>
      </c>
      <c r="B460" t="s">
        <v>438</v>
      </c>
      <c r="C460">
        <v>33115</v>
      </c>
      <c r="D460">
        <v>16117</v>
      </c>
      <c r="E460">
        <v>16998</v>
      </c>
      <c r="F460">
        <v>8.8000000000000007</v>
      </c>
      <c r="G460">
        <v>60.9</v>
      </c>
      <c r="H460">
        <v>28.6</v>
      </c>
      <c r="I460">
        <v>0.4</v>
      </c>
      <c r="J460">
        <v>39412</v>
      </c>
      <c r="K460">
        <v>19.600000000000001</v>
      </c>
      <c r="L460">
        <v>14296</v>
      </c>
      <c r="M460">
        <v>7.7</v>
      </c>
      <c r="N460">
        <v>0.5</v>
      </c>
      <c r="O460">
        <v>6.8</v>
      </c>
    </row>
    <row r="461" spans="1:15">
      <c r="A461" t="s">
        <v>437</v>
      </c>
      <c r="B461" t="s">
        <v>439</v>
      </c>
      <c r="C461">
        <v>103108</v>
      </c>
      <c r="D461">
        <v>49365</v>
      </c>
      <c r="E461">
        <v>53743</v>
      </c>
      <c r="F461">
        <v>5.7</v>
      </c>
      <c r="G461">
        <v>77.400000000000006</v>
      </c>
      <c r="H461">
        <v>9.3000000000000007</v>
      </c>
      <c r="I461">
        <v>0.2</v>
      </c>
      <c r="J461">
        <v>68449</v>
      </c>
      <c r="K461">
        <v>10.199999999999999</v>
      </c>
      <c r="L461">
        <v>48206</v>
      </c>
      <c r="M461">
        <v>8</v>
      </c>
      <c r="N461">
        <v>0.1</v>
      </c>
      <c r="O461">
        <v>3.8</v>
      </c>
    </row>
    <row r="462" spans="1:15">
      <c r="A462" t="s">
        <v>437</v>
      </c>
      <c r="B462" t="s">
        <v>350</v>
      </c>
      <c r="C462">
        <v>16066</v>
      </c>
      <c r="D462">
        <v>7888</v>
      </c>
      <c r="E462">
        <v>8178</v>
      </c>
      <c r="F462">
        <v>1.4</v>
      </c>
      <c r="G462">
        <v>92</v>
      </c>
      <c r="H462">
        <v>5.3</v>
      </c>
      <c r="I462">
        <v>0</v>
      </c>
      <c r="J462">
        <v>45007</v>
      </c>
      <c r="K462">
        <v>17</v>
      </c>
      <c r="L462">
        <v>6539</v>
      </c>
      <c r="M462">
        <v>6.3</v>
      </c>
      <c r="N462">
        <v>0.1</v>
      </c>
      <c r="O462">
        <v>5.0999999999999996</v>
      </c>
    </row>
    <row r="463" spans="1:15">
      <c r="A463" t="s">
        <v>437</v>
      </c>
      <c r="B463" t="s">
        <v>440</v>
      </c>
      <c r="C463">
        <v>12777</v>
      </c>
      <c r="D463">
        <v>6492</v>
      </c>
      <c r="E463">
        <v>6285</v>
      </c>
      <c r="F463">
        <v>1</v>
      </c>
      <c r="G463">
        <v>72.3</v>
      </c>
      <c r="H463">
        <v>24.3</v>
      </c>
      <c r="I463">
        <v>0.4</v>
      </c>
      <c r="J463">
        <v>56850</v>
      </c>
      <c r="K463">
        <v>11.6</v>
      </c>
      <c r="L463">
        <v>5686</v>
      </c>
      <c r="M463">
        <v>7.9</v>
      </c>
      <c r="N463">
        <v>0</v>
      </c>
      <c r="O463">
        <v>5</v>
      </c>
    </row>
    <row r="464" spans="1:15">
      <c r="A464" t="s">
        <v>437</v>
      </c>
      <c r="B464" t="s">
        <v>441</v>
      </c>
      <c r="C464">
        <v>32148</v>
      </c>
      <c r="D464">
        <v>15475</v>
      </c>
      <c r="E464">
        <v>16673</v>
      </c>
      <c r="F464">
        <v>2.1</v>
      </c>
      <c r="G464">
        <v>75.599999999999994</v>
      </c>
      <c r="H464">
        <v>18.399999999999999</v>
      </c>
      <c r="I464">
        <v>0.3</v>
      </c>
      <c r="J464">
        <v>47558</v>
      </c>
      <c r="K464">
        <v>13</v>
      </c>
      <c r="L464">
        <v>14663</v>
      </c>
      <c r="M464">
        <v>5.9</v>
      </c>
      <c r="N464">
        <v>0.2</v>
      </c>
      <c r="O464">
        <v>6.6</v>
      </c>
    </row>
    <row r="465" spans="1:15">
      <c r="A465" t="s">
        <v>437</v>
      </c>
      <c r="B465" t="s">
        <v>442</v>
      </c>
      <c r="C465">
        <v>15208</v>
      </c>
      <c r="D465">
        <v>7377</v>
      </c>
      <c r="E465">
        <v>7831</v>
      </c>
      <c r="F465">
        <v>1.2</v>
      </c>
      <c r="G465">
        <v>76.7</v>
      </c>
      <c r="H465">
        <v>20.3</v>
      </c>
      <c r="I465">
        <v>0.2</v>
      </c>
      <c r="J465">
        <v>48823</v>
      </c>
      <c r="K465">
        <v>17.7</v>
      </c>
      <c r="L465">
        <v>6532</v>
      </c>
      <c r="M465">
        <v>3.2</v>
      </c>
      <c r="N465">
        <v>0.2</v>
      </c>
      <c r="O465">
        <v>6.6</v>
      </c>
    </row>
    <row r="466" spans="1:15">
      <c r="A466" t="s">
        <v>437</v>
      </c>
      <c r="B466" t="s">
        <v>443</v>
      </c>
      <c r="C466">
        <v>223945</v>
      </c>
      <c r="D466">
        <v>112006</v>
      </c>
      <c r="E466">
        <v>111939</v>
      </c>
      <c r="F466">
        <v>15.5</v>
      </c>
      <c r="G466">
        <v>63</v>
      </c>
      <c r="H466">
        <v>8.3000000000000007</v>
      </c>
      <c r="I466">
        <v>0.3</v>
      </c>
      <c r="J466">
        <v>105763</v>
      </c>
      <c r="K466">
        <v>9</v>
      </c>
      <c r="L466">
        <v>141305</v>
      </c>
      <c r="M466">
        <v>4.3</v>
      </c>
      <c r="N466">
        <v>0.1</v>
      </c>
      <c r="O466">
        <v>3.7</v>
      </c>
    </row>
    <row r="467" spans="1:15">
      <c r="A467" t="s">
        <v>437</v>
      </c>
      <c r="B467" t="s">
        <v>444</v>
      </c>
      <c r="C467">
        <v>74053</v>
      </c>
      <c r="D467">
        <v>37440</v>
      </c>
      <c r="E467">
        <v>36613</v>
      </c>
      <c r="F467">
        <v>2.4</v>
      </c>
      <c r="G467">
        <v>91.8</v>
      </c>
      <c r="H467">
        <v>4</v>
      </c>
      <c r="I467">
        <v>0.2</v>
      </c>
      <c r="J467">
        <v>54558</v>
      </c>
      <c r="K467">
        <v>9.5</v>
      </c>
      <c r="L467">
        <v>34285</v>
      </c>
      <c r="M467">
        <v>5.8</v>
      </c>
      <c r="N467">
        <v>0.2</v>
      </c>
      <c r="O467">
        <v>4.7</v>
      </c>
    </row>
    <row r="468" spans="1:15">
      <c r="A468" t="s">
        <v>437</v>
      </c>
      <c r="B468" t="s">
        <v>299</v>
      </c>
      <c r="C468">
        <v>4583</v>
      </c>
      <c r="D468">
        <v>2233</v>
      </c>
      <c r="E468">
        <v>2350</v>
      </c>
      <c r="F468">
        <v>3.5</v>
      </c>
      <c r="G468">
        <v>91.2</v>
      </c>
      <c r="H468">
        <v>3.4</v>
      </c>
      <c r="I468">
        <v>0</v>
      </c>
      <c r="J468">
        <v>43646</v>
      </c>
      <c r="K468">
        <v>7.7</v>
      </c>
      <c r="L468">
        <v>2310</v>
      </c>
      <c r="M468">
        <v>5.4</v>
      </c>
      <c r="N468">
        <v>0</v>
      </c>
      <c r="O468">
        <v>6</v>
      </c>
    </row>
    <row r="469" spans="1:15">
      <c r="A469" t="s">
        <v>437</v>
      </c>
      <c r="B469" t="s">
        <v>395</v>
      </c>
      <c r="C469">
        <v>76463</v>
      </c>
      <c r="D469">
        <v>37567</v>
      </c>
      <c r="E469">
        <v>38896</v>
      </c>
      <c r="F469">
        <v>1.9</v>
      </c>
      <c r="G469">
        <v>88.4</v>
      </c>
      <c r="H469">
        <v>7.1</v>
      </c>
      <c r="I469">
        <v>0.1</v>
      </c>
      <c r="J469">
        <v>56316</v>
      </c>
      <c r="K469">
        <v>9.6999999999999993</v>
      </c>
      <c r="L469">
        <v>35756</v>
      </c>
      <c r="M469">
        <v>5.5</v>
      </c>
      <c r="N469">
        <v>0.2</v>
      </c>
      <c r="O469">
        <v>5.8</v>
      </c>
    </row>
    <row r="470" spans="1:15">
      <c r="A470" t="s">
        <v>437</v>
      </c>
      <c r="B470" t="s">
        <v>445</v>
      </c>
      <c r="C470">
        <v>6662</v>
      </c>
      <c r="D470">
        <v>3719</v>
      </c>
      <c r="E470">
        <v>2943</v>
      </c>
      <c r="F470">
        <v>1.3</v>
      </c>
      <c r="G470">
        <v>93.1</v>
      </c>
      <c r="H470">
        <v>5</v>
      </c>
      <c r="I470">
        <v>0</v>
      </c>
      <c r="J470">
        <v>45294</v>
      </c>
      <c r="K470">
        <v>10.8</v>
      </c>
      <c r="L470">
        <v>2504</v>
      </c>
      <c r="M470">
        <v>4.3</v>
      </c>
      <c r="N470">
        <v>0</v>
      </c>
      <c r="O470">
        <v>8.6999999999999993</v>
      </c>
    </row>
    <row r="471" spans="1:15">
      <c r="A471" t="s">
        <v>437</v>
      </c>
      <c r="B471" t="s">
        <v>446</v>
      </c>
      <c r="C471">
        <v>33155</v>
      </c>
      <c r="D471">
        <v>16419</v>
      </c>
      <c r="E471">
        <v>16736</v>
      </c>
      <c r="F471">
        <v>1.4</v>
      </c>
      <c r="G471">
        <v>93.2</v>
      </c>
      <c r="H471">
        <v>3.4</v>
      </c>
      <c r="I471">
        <v>0.3</v>
      </c>
      <c r="J471">
        <v>60454</v>
      </c>
      <c r="K471">
        <v>8.1999999999999993</v>
      </c>
      <c r="L471">
        <v>16257</v>
      </c>
      <c r="M471">
        <v>4.5999999999999996</v>
      </c>
      <c r="N471">
        <v>0.1</v>
      </c>
      <c r="O471">
        <v>4.5999999999999996</v>
      </c>
    </row>
    <row r="472" spans="1:15">
      <c r="A472" t="s">
        <v>437</v>
      </c>
      <c r="B472" t="s">
        <v>351</v>
      </c>
      <c r="C472">
        <v>16930</v>
      </c>
      <c r="D472">
        <v>8882</v>
      </c>
      <c r="E472">
        <v>8048</v>
      </c>
      <c r="F472">
        <v>1.9</v>
      </c>
      <c r="G472">
        <v>40.700000000000003</v>
      </c>
      <c r="H472">
        <v>55.7</v>
      </c>
      <c r="I472">
        <v>0.3</v>
      </c>
      <c r="J472">
        <v>36919</v>
      </c>
      <c r="K472">
        <v>22.2</v>
      </c>
      <c r="L472">
        <v>6601</v>
      </c>
      <c r="M472">
        <v>8.1999999999999993</v>
      </c>
      <c r="N472">
        <v>0.1</v>
      </c>
      <c r="O472">
        <v>10.5</v>
      </c>
    </row>
    <row r="473" spans="1:15">
      <c r="A473" t="s">
        <v>437</v>
      </c>
      <c r="B473" t="s">
        <v>352</v>
      </c>
      <c r="C473">
        <v>35506</v>
      </c>
      <c r="D473">
        <v>16904</v>
      </c>
      <c r="E473">
        <v>18602</v>
      </c>
      <c r="F473">
        <v>1.9</v>
      </c>
      <c r="G473">
        <v>59.9</v>
      </c>
      <c r="H473">
        <v>36.700000000000003</v>
      </c>
      <c r="I473">
        <v>0.1</v>
      </c>
      <c r="J473">
        <v>35240</v>
      </c>
      <c r="K473">
        <v>19.2</v>
      </c>
      <c r="L473">
        <v>14234</v>
      </c>
      <c r="M473">
        <v>7.3</v>
      </c>
      <c r="N473">
        <v>0.3</v>
      </c>
      <c r="O473">
        <v>7.5</v>
      </c>
    </row>
    <row r="474" spans="1:15">
      <c r="A474" t="s">
        <v>437</v>
      </c>
      <c r="B474" t="s">
        <v>447</v>
      </c>
      <c r="C474">
        <v>101340</v>
      </c>
      <c r="D474">
        <v>49687</v>
      </c>
      <c r="E474">
        <v>51653</v>
      </c>
      <c r="F474">
        <v>2.5</v>
      </c>
      <c r="G474">
        <v>84.7</v>
      </c>
      <c r="H474">
        <v>9.1999999999999993</v>
      </c>
      <c r="I474">
        <v>0.1</v>
      </c>
      <c r="J474">
        <v>78645</v>
      </c>
      <c r="K474">
        <v>6</v>
      </c>
      <c r="L474">
        <v>52677</v>
      </c>
      <c r="M474">
        <v>4.5</v>
      </c>
      <c r="N474">
        <v>0</v>
      </c>
      <c r="O474">
        <v>4.4000000000000004</v>
      </c>
    </row>
    <row r="475" spans="1:15">
      <c r="A475" t="s">
        <v>437</v>
      </c>
      <c r="B475" t="s">
        <v>448</v>
      </c>
      <c r="C475">
        <v>318864</v>
      </c>
      <c r="D475">
        <v>150466</v>
      </c>
      <c r="E475">
        <v>168398</v>
      </c>
      <c r="F475">
        <v>5.3</v>
      </c>
      <c r="G475">
        <v>55.4</v>
      </c>
      <c r="H475">
        <v>29.2</v>
      </c>
      <c r="I475">
        <v>0.3</v>
      </c>
      <c r="J475">
        <v>61934</v>
      </c>
      <c r="K475">
        <v>10.7</v>
      </c>
      <c r="L475">
        <v>164877</v>
      </c>
      <c r="M475">
        <v>3.9</v>
      </c>
      <c r="N475">
        <v>0.1</v>
      </c>
      <c r="O475">
        <v>6.7</v>
      </c>
    </row>
    <row r="476" spans="1:15">
      <c r="A476" t="s">
        <v>437</v>
      </c>
      <c r="B476" t="s">
        <v>23</v>
      </c>
      <c r="C476">
        <v>52580</v>
      </c>
      <c r="D476">
        <v>25278</v>
      </c>
      <c r="E476">
        <v>27302</v>
      </c>
      <c r="F476">
        <v>5.2</v>
      </c>
      <c r="G476">
        <v>70.599999999999994</v>
      </c>
      <c r="H476">
        <v>22.1</v>
      </c>
      <c r="I476">
        <v>0</v>
      </c>
      <c r="J476">
        <v>35293</v>
      </c>
      <c r="K476">
        <v>18.3</v>
      </c>
      <c r="L476">
        <v>21466</v>
      </c>
      <c r="M476">
        <v>4.3</v>
      </c>
      <c r="N476">
        <v>0.1</v>
      </c>
      <c r="O476">
        <v>10</v>
      </c>
    </row>
    <row r="477" spans="1:15">
      <c r="A477" t="s">
        <v>437</v>
      </c>
      <c r="B477" t="s">
        <v>382</v>
      </c>
      <c r="C477">
        <v>2244</v>
      </c>
      <c r="D477">
        <v>1003</v>
      </c>
      <c r="E477">
        <v>1241</v>
      </c>
      <c r="F477">
        <v>0</v>
      </c>
      <c r="G477">
        <v>99.5</v>
      </c>
      <c r="H477">
        <v>0</v>
      </c>
      <c r="I477">
        <v>0.4</v>
      </c>
      <c r="J477">
        <v>43914</v>
      </c>
      <c r="K477">
        <v>12.6</v>
      </c>
      <c r="L477">
        <v>1006</v>
      </c>
      <c r="M477">
        <v>16.899999999999999</v>
      </c>
      <c r="N477">
        <v>0</v>
      </c>
      <c r="O477">
        <v>1.1000000000000001</v>
      </c>
    </row>
    <row r="478" spans="1:15">
      <c r="A478" t="s">
        <v>437</v>
      </c>
      <c r="B478" t="s">
        <v>449</v>
      </c>
      <c r="C478">
        <v>35740</v>
      </c>
      <c r="D478">
        <v>17503</v>
      </c>
      <c r="E478">
        <v>18237</v>
      </c>
      <c r="F478">
        <v>2.5</v>
      </c>
      <c r="G478">
        <v>70.7</v>
      </c>
      <c r="H478">
        <v>22.8</v>
      </c>
      <c r="I478">
        <v>0.1</v>
      </c>
      <c r="J478">
        <v>65741</v>
      </c>
      <c r="K478">
        <v>11.7</v>
      </c>
      <c r="L478">
        <v>17246</v>
      </c>
      <c r="M478">
        <v>5.5</v>
      </c>
      <c r="N478">
        <v>0.2</v>
      </c>
      <c r="O478">
        <v>8.3000000000000007</v>
      </c>
    </row>
    <row r="479" spans="1:15">
      <c r="A479" t="s">
        <v>437</v>
      </c>
      <c r="B479" t="s">
        <v>450</v>
      </c>
      <c r="C479">
        <v>70673</v>
      </c>
      <c r="D479">
        <v>34241</v>
      </c>
      <c r="E479">
        <v>36432</v>
      </c>
      <c r="F479">
        <v>5.2</v>
      </c>
      <c r="G479">
        <v>76.5</v>
      </c>
      <c r="H479">
        <v>13.4</v>
      </c>
      <c r="I479">
        <v>0.3</v>
      </c>
      <c r="J479">
        <v>75710</v>
      </c>
      <c r="K479">
        <v>8.1</v>
      </c>
      <c r="L479">
        <v>31685</v>
      </c>
      <c r="M479">
        <v>5</v>
      </c>
      <c r="N479">
        <v>0.2</v>
      </c>
      <c r="O479">
        <v>5.0999999999999996</v>
      </c>
    </row>
    <row r="480" spans="1:15">
      <c r="A480" t="s">
        <v>437</v>
      </c>
      <c r="B480" t="s">
        <v>451</v>
      </c>
      <c r="C480">
        <v>7106</v>
      </c>
      <c r="D480">
        <v>3666</v>
      </c>
      <c r="E480">
        <v>3440</v>
      </c>
      <c r="F480">
        <v>3.3</v>
      </c>
      <c r="G480">
        <v>65.8</v>
      </c>
      <c r="H480">
        <v>26.5</v>
      </c>
      <c r="I480">
        <v>0.8</v>
      </c>
      <c r="J480">
        <v>48292</v>
      </c>
      <c r="K480">
        <v>13.4</v>
      </c>
      <c r="L480">
        <v>3335</v>
      </c>
      <c r="M480">
        <v>7.3</v>
      </c>
      <c r="N480">
        <v>0</v>
      </c>
      <c r="O480">
        <v>5.5</v>
      </c>
    </row>
    <row r="481" spans="1:15">
      <c r="A481" t="s">
        <v>437</v>
      </c>
      <c r="B481" t="s">
        <v>452</v>
      </c>
      <c r="C481">
        <v>24933</v>
      </c>
      <c r="D481">
        <v>12506</v>
      </c>
      <c r="E481">
        <v>12427</v>
      </c>
      <c r="F481">
        <v>4.2</v>
      </c>
      <c r="G481">
        <v>74</v>
      </c>
      <c r="H481">
        <v>17.5</v>
      </c>
      <c r="I481">
        <v>0.1</v>
      </c>
      <c r="J481">
        <v>81688</v>
      </c>
      <c r="K481">
        <v>5.5</v>
      </c>
      <c r="L481">
        <v>12096</v>
      </c>
      <c r="M481">
        <v>3.7</v>
      </c>
      <c r="N481">
        <v>0.1</v>
      </c>
      <c r="O481">
        <v>7.4</v>
      </c>
    </row>
    <row r="482" spans="1:15">
      <c r="A482" t="s">
        <v>437</v>
      </c>
      <c r="B482" t="s">
        <v>453</v>
      </c>
      <c r="C482">
        <v>16097</v>
      </c>
      <c r="D482">
        <v>7860</v>
      </c>
      <c r="E482">
        <v>8237</v>
      </c>
      <c r="F482">
        <v>0.8</v>
      </c>
      <c r="G482">
        <v>76.099999999999994</v>
      </c>
      <c r="H482">
        <v>19.3</v>
      </c>
      <c r="I482">
        <v>1.1000000000000001</v>
      </c>
      <c r="J482">
        <v>62031</v>
      </c>
      <c r="K482">
        <v>11.8</v>
      </c>
      <c r="L482">
        <v>7972</v>
      </c>
      <c r="M482">
        <v>6</v>
      </c>
      <c r="N482">
        <v>0.2</v>
      </c>
      <c r="O482">
        <v>5.4</v>
      </c>
    </row>
    <row r="483" spans="1:15">
      <c r="A483" t="s">
        <v>437</v>
      </c>
      <c r="B483" t="s">
        <v>316</v>
      </c>
      <c r="C483">
        <v>11129</v>
      </c>
      <c r="D483">
        <v>5240</v>
      </c>
      <c r="E483">
        <v>5889</v>
      </c>
      <c r="F483">
        <v>1.6</v>
      </c>
      <c r="G483">
        <v>69</v>
      </c>
      <c r="H483">
        <v>28</v>
      </c>
      <c r="I483">
        <v>0</v>
      </c>
      <c r="J483">
        <v>50374</v>
      </c>
      <c r="K483">
        <v>11.3</v>
      </c>
      <c r="L483">
        <v>4690</v>
      </c>
      <c r="M483">
        <v>9.6999999999999993</v>
      </c>
      <c r="N483">
        <v>0.2</v>
      </c>
      <c r="O483">
        <v>7.9</v>
      </c>
    </row>
    <row r="484" spans="1:15">
      <c r="A484" t="s">
        <v>437</v>
      </c>
      <c r="B484" t="s">
        <v>25</v>
      </c>
      <c r="C484">
        <v>25206</v>
      </c>
      <c r="D484">
        <v>13223</v>
      </c>
      <c r="E484">
        <v>11983</v>
      </c>
      <c r="F484">
        <v>1.8</v>
      </c>
      <c r="G484">
        <v>93</v>
      </c>
      <c r="H484">
        <v>3.7</v>
      </c>
      <c r="I484">
        <v>0.2</v>
      </c>
      <c r="J484">
        <v>31086</v>
      </c>
      <c r="K484">
        <v>25.4</v>
      </c>
      <c r="L484">
        <v>7942</v>
      </c>
      <c r="M484">
        <v>5.3</v>
      </c>
      <c r="N484">
        <v>0.5</v>
      </c>
      <c r="O484">
        <v>12</v>
      </c>
    </row>
    <row r="485" spans="1:15">
      <c r="A485" t="s">
        <v>437</v>
      </c>
      <c r="B485" t="s">
        <v>454</v>
      </c>
      <c r="C485">
        <v>351129</v>
      </c>
      <c r="D485">
        <v>173986</v>
      </c>
      <c r="E485">
        <v>177143</v>
      </c>
      <c r="F485">
        <v>13.2</v>
      </c>
      <c r="G485">
        <v>59.3</v>
      </c>
      <c r="H485">
        <v>7.2</v>
      </c>
      <c r="I485">
        <v>0.2</v>
      </c>
      <c r="J485">
        <v>123453</v>
      </c>
      <c r="K485">
        <v>4</v>
      </c>
      <c r="L485">
        <v>186474</v>
      </c>
      <c r="M485">
        <v>4.5</v>
      </c>
      <c r="N485">
        <v>0.1</v>
      </c>
      <c r="O485">
        <v>4</v>
      </c>
    </row>
    <row r="486" spans="1:15">
      <c r="A486" t="s">
        <v>437</v>
      </c>
      <c r="B486" t="s">
        <v>287</v>
      </c>
      <c r="C486">
        <v>33986</v>
      </c>
      <c r="D486">
        <v>16752</v>
      </c>
      <c r="E486">
        <v>17234</v>
      </c>
      <c r="F486">
        <v>2.5</v>
      </c>
      <c r="G486">
        <v>77</v>
      </c>
      <c r="H486">
        <v>16.7</v>
      </c>
      <c r="I486">
        <v>0.4</v>
      </c>
      <c r="J486">
        <v>57829</v>
      </c>
      <c r="K486">
        <v>10</v>
      </c>
      <c r="L486">
        <v>16077</v>
      </c>
      <c r="M486">
        <v>8.1</v>
      </c>
      <c r="N486">
        <v>0.3</v>
      </c>
      <c r="O486">
        <v>8.1</v>
      </c>
    </row>
    <row r="487" spans="1:15">
      <c r="A487" t="s">
        <v>437</v>
      </c>
      <c r="B487" t="s">
        <v>455</v>
      </c>
      <c r="C487">
        <v>12558</v>
      </c>
      <c r="D487">
        <v>6588</v>
      </c>
      <c r="E487">
        <v>5970</v>
      </c>
      <c r="F487">
        <v>4</v>
      </c>
      <c r="G487">
        <v>60</v>
      </c>
      <c r="H487">
        <v>33.799999999999997</v>
      </c>
      <c r="I487">
        <v>0.1</v>
      </c>
      <c r="J487">
        <v>39506</v>
      </c>
      <c r="K487">
        <v>20.5</v>
      </c>
      <c r="L487">
        <v>4523</v>
      </c>
      <c r="M487">
        <v>6.4</v>
      </c>
      <c r="N487">
        <v>0.3</v>
      </c>
      <c r="O487">
        <v>7.3</v>
      </c>
    </row>
    <row r="488" spans="1:15">
      <c r="A488" t="s">
        <v>437</v>
      </c>
      <c r="B488" t="s">
        <v>27</v>
      </c>
      <c r="C488">
        <v>13147</v>
      </c>
      <c r="D488">
        <v>6363</v>
      </c>
      <c r="E488">
        <v>6784</v>
      </c>
      <c r="F488">
        <v>2.1</v>
      </c>
      <c r="G488">
        <v>85.3</v>
      </c>
      <c r="H488">
        <v>8.3000000000000007</v>
      </c>
      <c r="I488">
        <v>0</v>
      </c>
      <c r="J488">
        <v>47736</v>
      </c>
      <c r="K488">
        <v>12.4</v>
      </c>
      <c r="L488">
        <v>5965</v>
      </c>
      <c r="M488">
        <v>13.7</v>
      </c>
      <c r="N488">
        <v>0</v>
      </c>
      <c r="O488">
        <v>6.6</v>
      </c>
    </row>
    <row r="489" spans="1:15">
      <c r="A489" t="s">
        <v>437</v>
      </c>
      <c r="B489" t="s">
        <v>456</v>
      </c>
      <c r="C489">
        <v>8880</v>
      </c>
      <c r="D489">
        <v>4103</v>
      </c>
      <c r="E489">
        <v>4777</v>
      </c>
      <c r="F489">
        <v>1.4</v>
      </c>
      <c r="G489">
        <v>86.2</v>
      </c>
      <c r="H489">
        <v>10.3</v>
      </c>
      <c r="I489">
        <v>0.2</v>
      </c>
      <c r="J489">
        <v>63845</v>
      </c>
      <c r="K489">
        <v>7</v>
      </c>
      <c r="L489">
        <v>3901</v>
      </c>
      <c r="M489">
        <v>8.1999999999999993</v>
      </c>
      <c r="N489">
        <v>0</v>
      </c>
      <c r="O489">
        <v>3.3</v>
      </c>
    </row>
    <row r="490" spans="1:15">
      <c r="A490" t="s">
        <v>437</v>
      </c>
      <c r="B490" t="s">
        <v>353</v>
      </c>
      <c r="C490">
        <v>31555</v>
      </c>
      <c r="D490">
        <v>15232</v>
      </c>
      <c r="E490">
        <v>16323</v>
      </c>
      <c r="F490">
        <v>2.6</v>
      </c>
      <c r="G490">
        <v>59.7</v>
      </c>
      <c r="H490">
        <v>35.1</v>
      </c>
      <c r="I490">
        <v>0.1</v>
      </c>
      <c r="J490">
        <v>37356</v>
      </c>
      <c r="K490">
        <v>19.8</v>
      </c>
      <c r="L490">
        <v>12460</v>
      </c>
      <c r="M490">
        <v>7.9</v>
      </c>
      <c r="N490">
        <v>0.2</v>
      </c>
      <c r="O490">
        <v>6.9</v>
      </c>
    </row>
    <row r="491" spans="1:15">
      <c r="A491" t="s">
        <v>437</v>
      </c>
      <c r="B491" t="s">
        <v>184</v>
      </c>
      <c r="C491">
        <v>10717</v>
      </c>
      <c r="D491">
        <v>5302</v>
      </c>
      <c r="E491">
        <v>5415</v>
      </c>
      <c r="F491">
        <v>2</v>
      </c>
      <c r="G491">
        <v>78.099999999999994</v>
      </c>
      <c r="H491">
        <v>19.3</v>
      </c>
      <c r="I491">
        <v>0.1</v>
      </c>
      <c r="J491">
        <v>54654</v>
      </c>
      <c r="K491">
        <v>9.5</v>
      </c>
      <c r="L491">
        <v>4404</v>
      </c>
      <c r="M491">
        <v>8.8000000000000007</v>
      </c>
      <c r="N491">
        <v>0</v>
      </c>
      <c r="O491">
        <v>6.3</v>
      </c>
    </row>
    <row r="492" spans="1:15">
      <c r="A492" t="s">
        <v>437</v>
      </c>
      <c r="B492" t="s">
        <v>33</v>
      </c>
      <c r="C492">
        <v>96467</v>
      </c>
      <c r="D492">
        <v>49981</v>
      </c>
      <c r="E492">
        <v>46486</v>
      </c>
      <c r="F492">
        <v>3</v>
      </c>
      <c r="G492">
        <v>84.5</v>
      </c>
      <c r="H492">
        <v>4.0999999999999996</v>
      </c>
      <c r="I492">
        <v>0.2</v>
      </c>
      <c r="J492">
        <v>46663</v>
      </c>
      <c r="K492">
        <v>24.8</v>
      </c>
      <c r="L492">
        <v>45648</v>
      </c>
      <c r="M492">
        <v>3.8</v>
      </c>
      <c r="N492">
        <v>0</v>
      </c>
      <c r="O492">
        <v>5.6</v>
      </c>
    </row>
    <row r="493" spans="1:15">
      <c r="A493" t="s">
        <v>437</v>
      </c>
      <c r="B493" t="s">
        <v>301</v>
      </c>
      <c r="C493">
        <v>14858</v>
      </c>
      <c r="D493">
        <v>7210</v>
      </c>
      <c r="E493">
        <v>7648</v>
      </c>
      <c r="F493">
        <v>3.5</v>
      </c>
      <c r="G493">
        <v>81.7</v>
      </c>
      <c r="H493">
        <v>13.4</v>
      </c>
      <c r="I493">
        <v>0.2</v>
      </c>
      <c r="J493">
        <v>47118</v>
      </c>
      <c r="K493">
        <v>14.7</v>
      </c>
      <c r="L493">
        <v>6694</v>
      </c>
      <c r="M493">
        <v>14.2</v>
      </c>
      <c r="N493">
        <v>0.6</v>
      </c>
      <c r="O493">
        <v>5.7</v>
      </c>
    </row>
    <row r="494" spans="1:15">
      <c r="A494" t="s">
        <v>437</v>
      </c>
      <c r="B494" t="s">
        <v>457</v>
      </c>
      <c r="C494">
        <v>19560</v>
      </c>
      <c r="D494">
        <v>10045</v>
      </c>
      <c r="E494">
        <v>9515</v>
      </c>
      <c r="F494">
        <v>2.4</v>
      </c>
      <c r="G494">
        <v>79.8</v>
      </c>
      <c r="H494">
        <v>12.2</v>
      </c>
      <c r="I494">
        <v>0.8</v>
      </c>
      <c r="J494">
        <v>73041</v>
      </c>
      <c r="K494">
        <v>7</v>
      </c>
      <c r="L494">
        <v>9896</v>
      </c>
      <c r="M494">
        <v>6.7</v>
      </c>
      <c r="N494">
        <v>0.7</v>
      </c>
      <c r="O494">
        <v>6.1</v>
      </c>
    </row>
    <row r="495" spans="1:15">
      <c r="A495" t="s">
        <v>437</v>
      </c>
      <c r="B495" t="s">
        <v>354</v>
      </c>
      <c r="C495">
        <v>12184</v>
      </c>
      <c r="D495">
        <v>5917</v>
      </c>
      <c r="E495">
        <v>6267</v>
      </c>
      <c r="F495">
        <v>8</v>
      </c>
      <c r="G495">
        <v>54.2</v>
      </c>
      <c r="H495">
        <v>36.4</v>
      </c>
      <c r="I495">
        <v>0.1</v>
      </c>
      <c r="J495">
        <v>35055</v>
      </c>
      <c r="K495">
        <v>23</v>
      </c>
      <c r="L495">
        <v>4830</v>
      </c>
      <c r="M495">
        <v>10.199999999999999</v>
      </c>
      <c r="N495">
        <v>0.1</v>
      </c>
      <c r="O495">
        <v>9.5</v>
      </c>
    </row>
    <row r="496" spans="1:15">
      <c r="A496" t="s">
        <v>437</v>
      </c>
      <c r="B496" t="s">
        <v>396</v>
      </c>
      <c r="C496">
        <v>12304</v>
      </c>
      <c r="D496">
        <v>5937</v>
      </c>
      <c r="E496">
        <v>6367</v>
      </c>
      <c r="F496">
        <v>0.5</v>
      </c>
      <c r="G496">
        <v>70.099999999999994</v>
      </c>
      <c r="H496">
        <v>28.6</v>
      </c>
      <c r="I496">
        <v>0.5</v>
      </c>
      <c r="J496">
        <v>51885</v>
      </c>
      <c r="K496">
        <v>11</v>
      </c>
      <c r="L496">
        <v>5021</v>
      </c>
      <c r="M496">
        <v>11.7</v>
      </c>
      <c r="N496">
        <v>0</v>
      </c>
      <c r="O496">
        <v>8.6999999999999993</v>
      </c>
    </row>
    <row r="497" spans="1:15">
      <c r="A497" t="s">
        <v>437</v>
      </c>
      <c r="B497" t="s">
        <v>458</v>
      </c>
      <c r="C497">
        <v>15711</v>
      </c>
      <c r="D497">
        <v>8320</v>
      </c>
      <c r="E497">
        <v>7391</v>
      </c>
      <c r="F497">
        <v>3.9</v>
      </c>
      <c r="G497">
        <v>55.1</v>
      </c>
      <c r="H497">
        <v>38.5</v>
      </c>
      <c r="I497">
        <v>0.3</v>
      </c>
      <c r="J497">
        <v>36284</v>
      </c>
      <c r="K497">
        <v>24.1</v>
      </c>
      <c r="L497">
        <v>5644</v>
      </c>
      <c r="M497">
        <v>4.7</v>
      </c>
      <c r="N497">
        <v>0</v>
      </c>
      <c r="O497">
        <v>10.8</v>
      </c>
    </row>
    <row r="498" spans="1:15">
      <c r="A498" t="s">
        <v>437</v>
      </c>
      <c r="B498" t="s">
        <v>146</v>
      </c>
      <c r="C498">
        <v>34596</v>
      </c>
      <c r="D498">
        <v>16922</v>
      </c>
      <c r="E498">
        <v>17674</v>
      </c>
      <c r="F498">
        <v>4.0999999999999996</v>
      </c>
      <c r="G498">
        <v>79.400000000000006</v>
      </c>
      <c r="H498">
        <v>12.7</v>
      </c>
      <c r="I498">
        <v>0.2</v>
      </c>
      <c r="J498">
        <v>65166</v>
      </c>
      <c r="K498">
        <v>12.1</v>
      </c>
      <c r="L498">
        <v>15024</v>
      </c>
      <c r="M498">
        <v>6.7</v>
      </c>
      <c r="N498">
        <v>0</v>
      </c>
      <c r="O498">
        <v>7.9</v>
      </c>
    </row>
    <row r="499" spans="1:15">
      <c r="A499" t="s">
        <v>437</v>
      </c>
      <c r="B499" t="s">
        <v>289</v>
      </c>
      <c r="C499">
        <v>23843</v>
      </c>
      <c r="D499">
        <v>11707</v>
      </c>
      <c r="E499">
        <v>12136</v>
      </c>
      <c r="F499">
        <v>1.8</v>
      </c>
      <c r="G499">
        <v>94.7</v>
      </c>
      <c r="H499">
        <v>1.6</v>
      </c>
      <c r="I499">
        <v>0.2</v>
      </c>
      <c r="J499">
        <v>43895</v>
      </c>
      <c r="K499">
        <v>16.399999999999999</v>
      </c>
      <c r="L499">
        <v>10379</v>
      </c>
      <c r="M499">
        <v>6.3</v>
      </c>
      <c r="N499">
        <v>0.1</v>
      </c>
      <c r="O499">
        <v>9.3000000000000007</v>
      </c>
    </row>
    <row r="500" spans="1:15">
      <c r="A500" t="s">
        <v>437</v>
      </c>
      <c r="B500" t="s">
        <v>459</v>
      </c>
      <c r="C500">
        <v>18264</v>
      </c>
      <c r="D500">
        <v>9001</v>
      </c>
      <c r="E500">
        <v>9263</v>
      </c>
      <c r="F500">
        <v>2.7</v>
      </c>
      <c r="G500">
        <v>90</v>
      </c>
      <c r="H500">
        <v>6.4</v>
      </c>
      <c r="I500">
        <v>0.2</v>
      </c>
      <c r="J500">
        <v>33982</v>
      </c>
      <c r="K500">
        <v>21.2</v>
      </c>
      <c r="L500">
        <v>6971</v>
      </c>
      <c r="M500">
        <v>7.2</v>
      </c>
      <c r="N500">
        <v>0.1</v>
      </c>
      <c r="O500">
        <v>8.3000000000000007</v>
      </c>
    </row>
    <row r="501" spans="1:15">
      <c r="A501" t="s">
        <v>437</v>
      </c>
      <c r="B501" t="s">
        <v>460</v>
      </c>
      <c r="C501">
        <v>62794</v>
      </c>
      <c r="D501">
        <v>30806</v>
      </c>
      <c r="E501">
        <v>31988</v>
      </c>
      <c r="F501">
        <v>2.4</v>
      </c>
      <c r="G501">
        <v>74.2</v>
      </c>
      <c r="H501">
        <v>21.4</v>
      </c>
      <c r="I501">
        <v>0.1</v>
      </c>
      <c r="J501">
        <v>41824</v>
      </c>
      <c r="K501">
        <v>16.100000000000001</v>
      </c>
      <c r="L501">
        <v>27803</v>
      </c>
      <c r="M501">
        <v>5.9</v>
      </c>
      <c r="N501">
        <v>0.2</v>
      </c>
      <c r="O501">
        <v>7.7</v>
      </c>
    </row>
    <row r="502" spans="1:15">
      <c r="A502" t="s">
        <v>437</v>
      </c>
      <c r="B502" t="s">
        <v>461</v>
      </c>
      <c r="C502">
        <v>28207</v>
      </c>
      <c r="D502">
        <v>15159</v>
      </c>
      <c r="E502">
        <v>13048</v>
      </c>
      <c r="F502">
        <v>2</v>
      </c>
      <c r="G502">
        <v>83.4</v>
      </c>
      <c r="H502">
        <v>12.2</v>
      </c>
      <c r="I502">
        <v>0.3</v>
      </c>
      <c r="J502">
        <v>77896</v>
      </c>
      <c r="K502">
        <v>4.9000000000000004</v>
      </c>
      <c r="L502">
        <v>13301</v>
      </c>
      <c r="M502">
        <v>5.5</v>
      </c>
      <c r="N502">
        <v>0.1</v>
      </c>
      <c r="O502">
        <v>4.9000000000000004</v>
      </c>
    </row>
    <row r="503" spans="1:15">
      <c r="A503" t="s">
        <v>437</v>
      </c>
      <c r="B503" t="s">
        <v>462</v>
      </c>
      <c r="C503">
        <v>23022</v>
      </c>
      <c r="D503">
        <v>11426</v>
      </c>
      <c r="E503">
        <v>11596</v>
      </c>
      <c r="F503">
        <v>2.4</v>
      </c>
      <c r="G503">
        <v>62.3</v>
      </c>
      <c r="H503">
        <v>32.799999999999997</v>
      </c>
      <c r="I503">
        <v>0.4</v>
      </c>
      <c r="J503">
        <v>41697</v>
      </c>
      <c r="K503">
        <v>21</v>
      </c>
      <c r="L503">
        <v>8771</v>
      </c>
      <c r="M503">
        <v>6.4</v>
      </c>
      <c r="N503">
        <v>0.1</v>
      </c>
      <c r="O503">
        <v>7</v>
      </c>
    </row>
    <row r="504" spans="1:15">
      <c r="A504" t="s">
        <v>437</v>
      </c>
      <c r="B504" t="s">
        <v>463</v>
      </c>
      <c r="C504">
        <v>37380</v>
      </c>
      <c r="D504">
        <v>20440</v>
      </c>
      <c r="E504">
        <v>16940</v>
      </c>
      <c r="F504">
        <v>7.1</v>
      </c>
      <c r="G504">
        <v>56.4</v>
      </c>
      <c r="H504">
        <v>31.1</v>
      </c>
      <c r="I504">
        <v>0.6</v>
      </c>
      <c r="J504">
        <v>61857</v>
      </c>
      <c r="K504">
        <v>10</v>
      </c>
      <c r="L504">
        <v>14315</v>
      </c>
      <c r="M504">
        <v>5.2</v>
      </c>
      <c r="N504">
        <v>0.3</v>
      </c>
      <c r="O504">
        <v>10.6</v>
      </c>
    </row>
    <row r="505" spans="1:15">
      <c r="A505" t="s">
        <v>437</v>
      </c>
      <c r="B505" t="s">
        <v>464</v>
      </c>
      <c r="C505">
        <v>437271</v>
      </c>
      <c r="D505">
        <v>217901</v>
      </c>
      <c r="E505">
        <v>219370</v>
      </c>
      <c r="F505">
        <v>21.5</v>
      </c>
      <c r="G505">
        <v>46.3</v>
      </c>
      <c r="H505">
        <v>19.7</v>
      </c>
      <c r="I505">
        <v>0.3</v>
      </c>
      <c r="J505">
        <v>98657</v>
      </c>
      <c r="K505">
        <v>6.7</v>
      </c>
      <c r="L505">
        <v>223939</v>
      </c>
      <c r="M505">
        <v>4</v>
      </c>
      <c r="N505">
        <v>0.1</v>
      </c>
      <c r="O505">
        <v>5.4</v>
      </c>
    </row>
    <row r="506" spans="1:15">
      <c r="A506" t="s">
        <v>437</v>
      </c>
      <c r="B506" t="s">
        <v>109</v>
      </c>
      <c r="C506">
        <v>34528</v>
      </c>
      <c r="D506">
        <v>17232</v>
      </c>
      <c r="E506">
        <v>17296</v>
      </c>
      <c r="F506">
        <v>1.5</v>
      </c>
      <c r="G506">
        <v>91</v>
      </c>
      <c r="H506">
        <v>5.8</v>
      </c>
      <c r="I506">
        <v>0</v>
      </c>
      <c r="J506">
        <v>47495</v>
      </c>
      <c r="K506">
        <v>13.5</v>
      </c>
      <c r="L506">
        <v>15480</v>
      </c>
      <c r="M506">
        <v>4.7</v>
      </c>
      <c r="N506">
        <v>0</v>
      </c>
      <c r="O506">
        <v>7.4</v>
      </c>
    </row>
    <row r="507" spans="1:15">
      <c r="A507" t="s">
        <v>437</v>
      </c>
      <c r="B507" t="s">
        <v>465</v>
      </c>
      <c r="C507">
        <v>7431</v>
      </c>
      <c r="D507">
        <v>3681</v>
      </c>
      <c r="E507">
        <v>3750</v>
      </c>
      <c r="F507">
        <v>3.4</v>
      </c>
      <c r="G507">
        <v>89.5</v>
      </c>
      <c r="H507">
        <v>4.2</v>
      </c>
      <c r="I507">
        <v>0.1</v>
      </c>
      <c r="J507">
        <v>57210</v>
      </c>
      <c r="K507">
        <v>9.9</v>
      </c>
      <c r="L507">
        <v>3570</v>
      </c>
      <c r="M507">
        <v>15</v>
      </c>
      <c r="N507">
        <v>0</v>
      </c>
      <c r="O507">
        <v>2.9</v>
      </c>
    </row>
    <row r="508" spans="1:15">
      <c r="A508" t="s">
        <v>437</v>
      </c>
      <c r="B508" t="s">
        <v>215</v>
      </c>
      <c r="C508">
        <v>8989</v>
      </c>
      <c r="D508">
        <v>5166</v>
      </c>
      <c r="E508">
        <v>3823</v>
      </c>
      <c r="F508">
        <v>6.2</v>
      </c>
      <c r="G508">
        <v>61.3</v>
      </c>
      <c r="H508">
        <v>28.7</v>
      </c>
      <c r="I508">
        <v>0.3</v>
      </c>
      <c r="J508">
        <v>47288</v>
      </c>
      <c r="K508">
        <v>10.5</v>
      </c>
      <c r="L508">
        <v>3199</v>
      </c>
      <c r="M508">
        <v>11.8</v>
      </c>
      <c r="N508">
        <v>0.5</v>
      </c>
      <c r="O508">
        <v>8.6999999999999993</v>
      </c>
    </row>
    <row r="509" spans="1:15">
      <c r="A509" t="s">
        <v>437</v>
      </c>
      <c r="B509" t="s">
        <v>466</v>
      </c>
      <c r="C509">
        <v>93633</v>
      </c>
      <c r="D509">
        <v>44757</v>
      </c>
      <c r="E509">
        <v>48876</v>
      </c>
      <c r="F509">
        <v>2.6</v>
      </c>
      <c r="G509">
        <v>87</v>
      </c>
      <c r="H509">
        <v>5.6</v>
      </c>
      <c r="I509">
        <v>0.1</v>
      </c>
      <c r="J509">
        <v>60519</v>
      </c>
      <c r="K509">
        <v>8.3000000000000007</v>
      </c>
      <c r="L509">
        <v>45358</v>
      </c>
      <c r="M509">
        <v>5</v>
      </c>
      <c r="N509">
        <v>0</v>
      </c>
      <c r="O509">
        <v>5.0999999999999996</v>
      </c>
    </row>
    <row r="510" spans="1:15">
      <c r="A510" t="s">
        <v>437</v>
      </c>
      <c r="B510" t="s">
        <v>467</v>
      </c>
      <c r="C510">
        <v>22444</v>
      </c>
      <c r="D510">
        <v>11111</v>
      </c>
      <c r="E510">
        <v>11333</v>
      </c>
      <c r="F510">
        <v>1.5</v>
      </c>
      <c r="G510">
        <v>93.2</v>
      </c>
      <c r="H510">
        <v>2.8</v>
      </c>
      <c r="I510">
        <v>0.1</v>
      </c>
      <c r="J510">
        <v>48901</v>
      </c>
      <c r="K510">
        <v>13.9</v>
      </c>
      <c r="L510">
        <v>9789</v>
      </c>
      <c r="M510">
        <v>11.5</v>
      </c>
      <c r="N510">
        <v>0.1</v>
      </c>
      <c r="O510">
        <v>4.0999999999999996</v>
      </c>
    </row>
    <row r="511" spans="1:15">
      <c r="A511" t="s">
        <v>437</v>
      </c>
      <c r="B511" t="s">
        <v>335</v>
      </c>
      <c r="C511">
        <v>77785</v>
      </c>
      <c r="D511">
        <v>38141</v>
      </c>
      <c r="E511">
        <v>39644</v>
      </c>
      <c r="F511">
        <v>5.9</v>
      </c>
      <c r="G511">
        <v>90.3</v>
      </c>
      <c r="H511">
        <v>1.8</v>
      </c>
      <c r="I511">
        <v>0.1</v>
      </c>
      <c r="J511">
        <v>53744</v>
      </c>
      <c r="K511">
        <v>11.1</v>
      </c>
      <c r="L511">
        <v>38108</v>
      </c>
      <c r="M511">
        <v>7.4</v>
      </c>
      <c r="N511">
        <v>0.5</v>
      </c>
      <c r="O511">
        <v>5.4</v>
      </c>
    </row>
    <row r="512" spans="1:15">
      <c r="A512" t="s">
        <v>437</v>
      </c>
      <c r="B512" t="s">
        <v>39</v>
      </c>
      <c r="C512">
        <v>28245</v>
      </c>
      <c r="D512">
        <v>13803</v>
      </c>
      <c r="E512">
        <v>14442</v>
      </c>
      <c r="F512">
        <v>1.1000000000000001</v>
      </c>
      <c r="G512">
        <v>96.7</v>
      </c>
      <c r="H512">
        <v>1</v>
      </c>
      <c r="I512">
        <v>0</v>
      </c>
      <c r="J512">
        <v>35045</v>
      </c>
      <c r="K512">
        <v>20.7</v>
      </c>
      <c r="L512">
        <v>10211</v>
      </c>
      <c r="M512">
        <v>5.0999999999999996</v>
      </c>
      <c r="N512">
        <v>0</v>
      </c>
      <c r="O512">
        <v>8</v>
      </c>
    </row>
    <row r="513" spans="1:15">
      <c r="A513" t="s">
        <v>437</v>
      </c>
      <c r="B513" t="s">
        <v>112</v>
      </c>
      <c r="C513">
        <v>22570</v>
      </c>
      <c r="D513">
        <v>11369</v>
      </c>
      <c r="E513">
        <v>11201</v>
      </c>
      <c r="F513">
        <v>1.2</v>
      </c>
      <c r="G513">
        <v>97</v>
      </c>
      <c r="H513">
        <v>0.8</v>
      </c>
      <c r="I513">
        <v>0.1</v>
      </c>
      <c r="J513">
        <v>37240</v>
      </c>
      <c r="K513">
        <v>20.2</v>
      </c>
      <c r="L513">
        <v>8509</v>
      </c>
      <c r="M513">
        <v>5.3</v>
      </c>
      <c r="N513">
        <v>0</v>
      </c>
      <c r="O513">
        <v>9.4</v>
      </c>
    </row>
    <row r="514" spans="1:15">
      <c r="A514" t="s">
        <v>437</v>
      </c>
      <c r="B514" t="s">
        <v>468</v>
      </c>
      <c r="C514">
        <v>42724</v>
      </c>
      <c r="D514">
        <v>20725</v>
      </c>
      <c r="E514">
        <v>21999</v>
      </c>
      <c r="F514">
        <v>6.8</v>
      </c>
      <c r="G514">
        <v>89.1</v>
      </c>
      <c r="H514">
        <v>2.1</v>
      </c>
      <c r="I514">
        <v>0.1</v>
      </c>
      <c r="J514">
        <v>49406</v>
      </c>
      <c r="K514">
        <v>12.2</v>
      </c>
      <c r="L514">
        <v>19990</v>
      </c>
      <c r="M514">
        <v>5.4</v>
      </c>
      <c r="N514">
        <v>0.2</v>
      </c>
      <c r="O514">
        <v>6</v>
      </c>
    </row>
    <row r="515" spans="1:15">
      <c r="A515" t="s">
        <v>437</v>
      </c>
      <c r="B515" t="s">
        <v>469</v>
      </c>
      <c r="C515">
        <v>31734</v>
      </c>
      <c r="D515">
        <v>15512</v>
      </c>
      <c r="E515">
        <v>16222</v>
      </c>
      <c r="F515">
        <v>1.8</v>
      </c>
      <c r="G515">
        <v>94.5</v>
      </c>
      <c r="H515">
        <v>2.1</v>
      </c>
      <c r="I515">
        <v>0.1</v>
      </c>
      <c r="J515">
        <v>37983</v>
      </c>
      <c r="K515">
        <v>18.7</v>
      </c>
      <c r="L515">
        <v>13278</v>
      </c>
      <c r="M515">
        <v>6.6</v>
      </c>
      <c r="N515">
        <v>0.2</v>
      </c>
      <c r="O515">
        <v>6.4</v>
      </c>
    </row>
    <row r="516" spans="1:15">
      <c r="A516" t="s">
        <v>437</v>
      </c>
      <c r="B516" t="s">
        <v>470</v>
      </c>
      <c r="C516">
        <v>18410</v>
      </c>
      <c r="D516">
        <v>9661</v>
      </c>
      <c r="E516">
        <v>8749</v>
      </c>
      <c r="F516">
        <v>1.3</v>
      </c>
      <c r="G516">
        <v>60</v>
      </c>
      <c r="H516">
        <v>35.799999999999997</v>
      </c>
      <c r="I516">
        <v>0.1</v>
      </c>
      <c r="J516">
        <v>48962</v>
      </c>
      <c r="K516">
        <v>15.7</v>
      </c>
      <c r="L516">
        <v>7948</v>
      </c>
      <c r="M516">
        <v>5.6</v>
      </c>
      <c r="N516">
        <v>0.1</v>
      </c>
      <c r="O516">
        <v>7.2</v>
      </c>
    </row>
    <row r="517" spans="1:15">
      <c r="A517" t="s">
        <v>437</v>
      </c>
      <c r="B517" t="s">
        <v>471</v>
      </c>
      <c r="C517">
        <v>127691</v>
      </c>
      <c r="D517">
        <v>62742</v>
      </c>
      <c r="E517">
        <v>64949</v>
      </c>
      <c r="F517">
        <v>8.3000000000000007</v>
      </c>
      <c r="G517">
        <v>70.599999999999994</v>
      </c>
      <c r="H517">
        <v>15.6</v>
      </c>
      <c r="I517">
        <v>0.3</v>
      </c>
      <c r="J517">
        <v>78125</v>
      </c>
      <c r="K517">
        <v>8.1999999999999993</v>
      </c>
      <c r="L517">
        <v>62469</v>
      </c>
      <c r="M517">
        <v>4.4000000000000004</v>
      </c>
      <c r="N517">
        <v>0.1</v>
      </c>
      <c r="O517">
        <v>6.2</v>
      </c>
    </row>
    <row r="518" spans="1:15">
      <c r="A518" t="s">
        <v>437</v>
      </c>
      <c r="B518" t="s">
        <v>295</v>
      </c>
      <c r="C518">
        <v>137145</v>
      </c>
      <c r="D518">
        <v>69055</v>
      </c>
      <c r="E518">
        <v>68090</v>
      </c>
      <c r="F518">
        <v>10.7</v>
      </c>
      <c r="G518">
        <v>65.599999999999994</v>
      </c>
      <c r="H518">
        <v>16.7</v>
      </c>
      <c r="I518">
        <v>0.3</v>
      </c>
      <c r="J518">
        <v>97144</v>
      </c>
      <c r="K518">
        <v>5.2</v>
      </c>
      <c r="L518">
        <v>64619</v>
      </c>
      <c r="M518">
        <v>3.4</v>
      </c>
      <c r="N518">
        <v>0.1</v>
      </c>
      <c r="O518">
        <v>5.5</v>
      </c>
    </row>
    <row r="519" spans="1:15">
      <c r="A519" t="s">
        <v>437</v>
      </c>
      <c r="B519" t="s">
        <v>367</v>
      </c>
      <c r="C519">
        <v>6823</v>
      </c>
      <c r="D519">
        <v>3349</v>
      </c>
      <c r="E519">
        <v>3474</v>
      </c>
      <c r="F519">
        <v>1.6</v>
      </c>
      <c r="G519">
        <v>52</v>
      </c>
      <c r="H519">
        <v>44.5</v>
      </c>
      <c r="I519">
        <v>0.2</v>
      </c>
      <c r="J519">
        <v>53673</v>
      </c>
      <c r="K519">
        <v>12.9</v>
      </c>
      <c r="L519">
        <v>3209</v>
      </c>
      <c r="M519">
        <v>4.5999999999999996</v>
      </c>
      <c r="N519">
        <v>0</v>
      </c>
      <c r="O519">
        <v>10.7</v>
      </c>
    </row>
    <row r="520" spans="1:15">
      <c r="A520" t="s">
        <v>437</v>
      </c>
      <c r="B520" t="s">
        <v>192</v>
      </c>
      <c r="C520">
        <v>11864</v>
      </c>
      <c r="D520">
        <v>8130</v>
      </c>
      <c r="E520">
        <v>3734</v>
      </c>
      <c r="F520">
        <v>3.3</v>
      </c>
      <c r="G520">
        <v>38.5</v>
      </c>
      <c r="H520">
        <v>55.8</v>
      </c>
      <c r="I520">
        <v>0.3</v>
      </c>
      <c r="J520">
        <v>39194</v>
      </c>
      <c r="K520">
        <v>20.5</v>
      </c>
      <c r="L520">
        <v>2551</v>
      </c>
      <c r="M520">
        <v>3.7</v>
      </c>
      <c r="N520">
        <v>0.4</v>
      </c>
      <c r="O520">
        <v>6.9</v>
      </c>
    </row>
    <row r="521" spans="1:15">
      <c r="A521" t="s">
        <v>437</v>
      </c>
      <c r="B521" t="s">
        <v>254</v>
      </c>
      <c r="C521">
        <v>43870</v>
      </c>
      <c r="D521">
        <v>21766</v>
      </c>
      <c r="E521">
        <v>22104</v>
      </c>
      <c r="F521">
        <v>0.8</v>
      </c>
      <c r="G521">
        <v>94.1</v>
      </c>
      <c r="H521">
        <v>2.9</v>
      </c>
      <c r="I521">
        <v>0.1</v>
      </c>
      <c r="J521">
        <v>37664</v>
      </c>
      <c r="K521">
        <v>17.7</v>
      </c>
      <c r="L521">
        <v>16752</v>
      </c>
      <c r="M521">
        <v>5.9</v>
      </c>
      <c r="N521">
        <v>0.3</v>
      </c>
      <c r="O521">
        <v>8</v>
      </c>
    </row>
    <row r="522" spans="1:15">
      <c r="A522" t="s">
        <v>437</v>
      </c>
      <c r="B522" t="s">
        <v>472</v>
      </c>
      <c r="C522">
        <v>4007</v>
      </c>
      <c r="D522">
        <v>1626</v>
      </c>
      <c r="E522">
        <v>2381</v>
      </c>
      <c r="F522">
        <v>2.4</v>
      </c>
      <c r="G522">
        <v>86.6</v>
      </c>
      <c r="H522">
        <v>3.4</v>
      </c>
      <c r="I522">
        <v>0.1</v>
      </c>
      <c r="J522">
        <v>27731</v>
      </c>
      <c r="K522">
        <v>24</v>
      </c>
      <c r="L522">
        <v>1811</v>
      </c>
      <c r="M522">
        <v>2.4</v>
      </c>
      <c r="N522">
        <v>0</v>
      </c>
      <c r="O522">
        <v>11.1</v>
      </c>
    </row>
    <row r="523" spans="1:15">
      <c r="A523" t="s">
        <v>437</v>
      </c>
      <c r="B523" t="s">
        <v>473</v>
      </c>
      <c r="C523">
        <v>32123</v>
      </c>
      <c r="D523">
        <v>14773</v>
      </c>
      <c r="E523">
        <v>17350</v>
      </c>
      <c r="F523">
        <v>4.2</v>
      </c>
      <c r="G523">
        <v>15.6</v>
      </c>
      <c r="H523">
        <v>76.7</v>
      </c>
      <c r="I523">
        <v>0.1</v>
      </c>
      <c r="J523">
        <v>31798</v>
      </c>
      <c r="K523">
        <v>28</v>
      </c>
      <c r="L523">
        <v>12898</v>
      </c>
      <c r="M523">
        <v>2.6</v>
      </c>
      <c r="N523">
        <v>0</v>
      </c>
      <c r="O523">
        <v>13</v>
      </c>
    </row>
    <row r="524" spans="1:15">
      <c r="A524" t="s">
        <v>437</v>
      </c>
      <c r="B524" t="s">
        <v>474</v>
      </c>
      <c r="C524">
        <v>12077</v>
      </c>
      <c r="D524">
        <v>5912</v>
      </c>
      <c r="E524">
        <v>6165</v>
      </c>
      <c r="F524">
        <v>2.2999999999999998</v>
      </c>
      <c r="G524">
        <v>92.6</v>
      </c>
      <c r="H524">
        <v>1</v>
      </c>
      <c r="I524">
        <v>0.1</v>
      </c>
      <c r="J524">
        <v>83735</v>
      </c>
      <c r="K524">
        <v>4.2</v>
      </c>
      <c r="L524">
        <v>5932</v>
      </c>
      <c r="M524">
        <v>5.5</v>
      </c>
      <c r="N524">
        <v>0.5</v>
      </c>
      <c r="O524">
        <v>4.5</v>
      </c>
    </row>
    <row r="525" spans="1:15">
      <c r="A525" t="s">
        <v>437</v>
      </c>
      <c r="B525" t="s">
        <v>475</v>
      </c>
      <c r="C525">
        <v>96135</v>
      </c>
      <c r="D525">
        <v>46221</v>
      </c>
      <c r="E525">
        <v>49914</v>
      </c>
      <c r="F525">
        <v>3.7</v>
      </c>
      <c r="G525">
        <v>39.5</v>
      </c>
      <c r="H525">
        <v>52.1</v>
      </c>
      <c r="I525">
        <v>0.4</v>
      </c>
      <c r="J525">
        <v>45676</v>
      </c>
      <c r="K525">
        <v>18.2</v>
      </c>
      <c r="L525">
        <v>41039</v>
      </c>
      <c r="M525">
        <v>4.8</v>
      </c>
      <c r="N525">
        <v>0.1</v>
      </c>
      <c r="O525">
        <v>11.6</v>
      </c>
    </row>
    <row r="526" spans="1:15">
      <c r="A526" t="s">
        <v>437</v>
      </c>
      <c r="B526" t="s">
        <v>476</v>
      </c>
      <c r="C526">
        <v>17057</v>
      </c>
      <c r="D526">
        <v>8211</v>
      </c>
      <c r="E526">
        <v>8846</v>
      </c>
      <c r="F526">
        <v>3</v>
      </c>
      <c r="G526">
        <v>83.5</v>
      </c>
      <c r="H526">
        <v>9.1999999999999993</v>
      </c>
      <c r="I526">
        <v>0</v>
      </c>
      <c r="J526">
        <v>29912</v>
      </c>
      <c r="K526">
        <v>39</v>
      </c>
      <c r="L526">
        <v>6797</v>
      </c>
      <c r="M526">
        <v>4.2</v>
      </c>
      <c r="N526">
        <v>0.3</v>
      </c>
      <c r="O526">
        <v>8.8000000000000007</v>
      </c>
    </row>
    <row r="527" spans="1:15">
      <c r="A527" t="s">
        <v>437</v>
      </c>
      <c r="B527" t="s">
        <v>477</v>
      </c>
      <c r="C527">
        <v>213735</v>
      </c>
      <c r="D527">
        <v>101702</v>
      </c>
      <c r="E527">
        <v>112033</v>
      </c>
      <c r="F527">
        <v>6.4</v>
      </c>
      <c r="G527">
        <v>39.9</v>
      </c>
      <c r="H527">
        <v>48.4</v>
      </c>
      <c r="I527">
        <v>0.1</v>
      </c>
      <c r="J527">
        <v>40758</v>
      </c>
      <c r="K527">
        <v>25.5</v>
      </c>
      <c r="L527">
        <v>104547</v>
      </c>
      <c r="M527">
        <v>4</v>
      </c>
      <c r="N527">
        <v>0.1</v>
      </c>
      <c r="O527">
        <v>10</v>
      </c>
    </row>
    <row r="528" spans="1:15">
      <c r="A528" t="s">
        <v>437</v>
      </c>
      <c r="B528" t="s">
        <v>478</v>
      </c>
      <c r="C528">
        <v>98736</v>
      </c>
      <c r="D528">
        <v>47511</v>
      </c>
      <c r="E528">
        <v>51225</v>
      </c>
      <c r="F528">
        <v>5.9</v>
      </c>
      <c r="G528">
        <v>60.7</v>
      </c>
      <c r="H528">
        <v>27.5</v>
      </c>
      <c r="I528">
        <v>0.1</v>
      </c>
      <c r="J528">
        <v>39930</v>
      </c>
      <c r="K528">
        <v>21.2</v>
      </c>
      <c r="L528">
        <v>46331</v>
      </c>
      <c r="M528">
        <v>3.7</v>
      </c>
      <c r="N528">
        <v>0.1</v>
      </c>
      <c r="O528">
        <v>8.3000000000000007</v>
      </c>
    </row>
    <row r="529" spans="1:15">
      <c r="A529" t="s">
        <v>437</v>
      </c>
      <c r="B529" t="s">
        <v>479</v>
      </c>
      <c r="C529">
        <v>25165</v>
      </c>
      <c r="D529">
        <v>11919</v>
      </c>
      <c r="E529">
        <v>13246</v>
      </c>
      <c r="F529">
        <v>3.2</v>
      </c>
      <c r="G529">
        <v>85.8</v>
      </c>
      <c r="H529">
        <v>7.6</v>
      </c>
      <c r="I529">
        <v>0.1</v>
      </c>
      <c r="J529">
        <v>50068</v>
      </c>
      <c r="K529">
        <v>11.2</v>
      </c>
      <c r="L529">
        <v>12506</v>
      </c>
      <c r="M529">
        <v>2.7</v>
      </c>
      <c r="N529">
        <v>0</v>
      </c>
      <c r="O529">
        <v>4.8</v>
      </c>
    </row>
    <row r="530" spans="1:15">
      <c r="A530" t="s">
        <v>437</v>
      </c>
      <c r="B530" t="s">
        <v>480</v>
      </c>
      <c r="C530">
        <v>24193</v>
      </c>
      <c r="D530">
        <v>10861</v>
      </c>
      <c r="E530">
        <v>13332</v>
      </c>
      <c r="F530">
        <v>2.6</v>
      </c>
      <c r="G530">
        <v>81.599999999999994</v>
      </c>
      <c r="H530">
        <v>11.9</v>
      </c>
      <c r="I530">
        <v>0.2</v>
      </c>
      <c r="J530">
        <v>40842</v>
      </c>
      <c r="K530">
        <v>17.7</v>
      </c>
      <c r="L530">
        <v>11297</v>
      </c>
      <c r="M530">
        <v>5.9</v>
      </c>
      <c r="N530">
        <v>0.2</v>
      </c>
      <c r="O530">
        <v>5.6</v>
      </c>
    </row>
    <row r="531" spans="1:15">
      <c r="A531" t="s">
        <v>437</v>
      </c>
      <c r="B531" t="s">
        <v>481</v>
      </c>
      <c r="C531">
        <v>86184</v>
      </c>
      <c r="D531">
        <v>41511</v>
      </c>
      <c r="E531">
        <v>44673</v>
      </c>
      <c r="F531">
        <v>3.6</v>
      </c>
      <c r="G531">
        <v>50.2</v>
      </c>
      <c r="H531">
        <v>41.4</v>
      </c>
      <c r="I531">
        <v>0.1</v>
      </c>
      <c r="J531">
        <v>65499</v>
      </c>
      <c r="K531">
        <v>11.5</v>
      </c>
      <c r="L531">
        <v>39589</v>
      </c>
      <c r="M531">
        <v>4.0999999999999996</v>
      </c>
      <c r="N531">
        <v>0.1</v>
      </c>
      <c r="O531">
        <v>8</v>
      </c>
    </row>
    <row r="532" spans="1:15">
      <c r="A532" t="s">
        <v>437</v>
      </c>
      <c r="B532" t="s">
        <v>482</v>
      </c>
      <c r="C532">
        <v>448290</v>
      </c>
      <c r="D532">
        <v>220275</v>
      </c>
      <c r="E532">
        <v>228015</v>
      </c>
      <c r="F532">
        <v>7.5</v>
      </c>
      <c r="G532">
        <v>63.1</v>
      </c>
      <c r="H532">
        <v>18.7</v>
      </c>
      <c r="I532">
        <v>0.2</v>
      </c>
      <c r="J532">
        <v>66634</v>
      </c>
      <c r="K532">
        <v>8.3000000000000007</v>
      </c>
      <c r="L532">
        <v>214968</v>
      </c>
      <c r="M532">
        <v>4.5</v>
      </c>
      <c r="N532">
        <v>0.1</v>
      </c>
      <c r="O532">
        <v>6.1</v>
      </c>
    </row>
    <row r="533" spans="1:15">
      <c r="A533" t="s">
        <v>437</v>
      </c>
      <c r="B533" t="s">
        <v>483</v>
      </c>
      <c r="C533">
        <v>21150</v>
      </c>
      <c r="D533">
        <v>10083</v>
      </c>
      <c r="E533">
        <v>11067</v>
      </c>
      <c r="F533">
        <v>6.7</v>
      </c>
      <c r="G533">
        <v>78.099999999999994</v>
      </c>
      <c r="H533">
        <v>11.8</v>
      </c>
      <c r="I533">
        <v>0.1</v>
      </c>
      <c r="J533">
        <v>45643</v>
      </c>
      <c r="K533">
        <v>18.3</v>
      </c>
      <c r="L533">
        <v>9655</v>
      </c>
      <c r="M533">
        <v>3.5</v>
      </c>
      <c r="N533">
        <v>0</v>
      </c>
      <c r="O533">
        <v>4.9000000000000004</v>
      </c>
    </row>
    <row r="534" spans="1:15">
      <c r="A534" t="s">
        <v>437</v>
      </c>
      <c r="B534" t="s">
        <v>484</v>
      </c>
      <c r="C534">
        <v>14754</v>
      </c>
      <c r="D534">
        <v>6665</v>
      </c>
      <c r="E534">
        <v>8089</v>
      </c>
      <c r="F534">
        <v>7</v>
      </c>
      <c r="G534">
        <v>69</v>
      </c>
      <c r="H534">
        <v>15</v>
      </c>
      <c r="I534">
        <v>0</v>
      </c>
      <c r="J534">
        <v>48639</v>
      </c>
      <c r="K534">
        <v>22.4</v>
      </c>
      <c r="L534">
        <v>5953</v>
      </c>
      <c r="M534">
        <v>3.1</v>
      </c>
      <c r="N534">
        <v>0.1</v>
      </c>
      <c r="O534">
        <v>8.5</v>
      </c>
    </row>
    <row r="535" spans="1:15">
      <c r="A535" t="s">
        <v>437</v>
      </c>
      <c r="B535" t="s">
        <v>485</v>
      </c>
      <c r="C535">
        <v>27168</v>
      </c>
      <c r="D535">
        <v>13433</v>
      </c>
      <c r="E535">
        <v>13735</v>
      </c>
      <c r="F535">
        <v>16.3</v>
      </c>
      <c r="G535">
        <v>67.900000000000006</v>
      </c>
      <c r="H535">
        <v>10.4</v>
      </c>
      <c r="I535">
        <v>0.2</v>
      </c>
      <c r="J535">
        <v>45363</v>
      </c>
      <c r="K535">
        <v>16</v>
      </c>
      <c r="L535">
        <v>12748</v>
      </c>
      <c r="M535">
        <v>6.3</v>
      </c>
      <c r="N535">
        <v>0.3</v>
      </c>
      <c r="O535">
        <v>6.7</v>
      </c>
    </row>
    <row r="536" spans="1:15">
      <c r="A536" t="s">
        <v>47</v>
      </c>
      <c r="B536" t="s">
        <v>162</v>
      </c>
      <c r="C536">
        <v>19081</v>
      </c>
      <c r="D536">
        <v>9698</v>
      </c>
      <c r="E536">
        <v>9383</v>
      </c>
      <c r="F536">
        <v>61.5</v>
      </c>
      <c r="G536">
        <v>36.200000000000003</v>
      </c>
      <c r="H536">
        <v>0.2</v>
      </c>
      <c r="I536">
        <v>0.1</v>
      </c>
      <c r="J536">
        <v>46564</v>
      </c>
      <c r="K536">
        <v>21.4</v>
      </c>
      <c r="L536">
        <v>7698</v>
      </c>
      <c r="M536">
        <v>3.8</v>
      </c>
      <c r="N536">
        <v>0.3</v>
      </c>
      <c r="O536">
        <v>9.6</v>
      </c>
    </row>
    <row r="537" spans="1:15">
      <c r="A537" t="s">
        <v>47</v>
      </c>
      <c r="B537" t="s">
        <v>486</v>
      </c>
      <c r="C537">
        <v>22040</v>
      </c>
      <c r="D537">
        <v>10564</v>
      </c>
      <c r="E537">
        <v>11476</v>
      </c>
      <c r="F537">
        <v>3.6</v>
      </c>
      <c r="G537">
        <v>91.6</v>
      </c>
      <c r="H537">
        <v>0.4</v>
      </c>
      <c r="I537">
        <v>1.1000000000000001</v>
      </c>
      <c r="J537">
        <v>44394</v>
      </c>
      <c r="K537">
        <v>15.2</v>
      </c>
      <c r="L537">
        <v>9439</v>
      </c>
      <c r="M537">
        <v>6.5</v>
      </c>
      <c r="N537">
        <v>0</v>
      </c>
      <c r="O537">
        <v>9.6</v>
      </c>
    </row>
    <row r="538" spans="1:15">
      <c r="A538" t="s">
        <v>47</v>
      </c>
      <c r="B538" t="s">
        <v>97</v>
      </c>
      <c r="C538">
        <v>184930</v>
      </c>
      <c r="D538">
        <v>92396</v>
      </c>
      <c r="E538">
        <v>92534</v>
      </c>
      <c r="F538">
        <v>20</v>
      </c>
      <c r="G538">
        <v>72.599999999999994</v>
      </c>
      <c r="H538">
        <v>1.4</v>
      </c>
      <c r="I538">
        <v>0.6</v>
      </c>
      <c r="J538">
        <v>60251</v>
      </c>
      <c r="K538">
        <v>14.2</v>
      </c>
      <c r="L538">
        <v>82427</v>
      </c>
      <c r="M538">
        <v>4.3</v>
      </c>
      <c r="N538">
        <v>0.1</v>
      </c>
      <c r="O538">
        <v>6.9</v>
      </c>
    </row>
    <row r="539" spans="1:15">
      <c r="A539" t="s">
        <v>47</v>
      </c>
      <c r="B539" t="s">
        <v>487</v>
      </c>
      <c r="C539">
        <v>74267</v>
      </c>
      <c r="D539">
        <v>37027</v>
      </c>
      <c r="E539">
        <v>37240</v>
      </c>
      <c r="F539">
        <v>27.2</v>
      </c>
      <c r="G539">
        <v>69</v>
      </c>
      <c r="H539">
        <v>0.5</v>
      </c>
      <c r="I539">
        <v>0.9</v>
      </c>
      <c r="J539">
        <v>51837</v>
      </c>
      <c r="K539">
        <v>14.3</v>
      </c>
      <c r="L539">
        <v>33140</v>
      </c>
      <c r="M539">
        <v>6.9</v>
      </c>
      <c r="N539">
        <v>0.2</v>
      </c>
      <c r="O539">
        <v>7.5</v>
      </c>
    </row>
    <row r="540" spans="1:15">
      <c r="A540" t="s">
        <v>47</v>
      </c>
      <c r="B540" t="s">
        <v>488</v>
      </c>
      <c r="C540">
        <v>72397</v>
      </c>
      <c r="D540">
        <v>35935</v>
      </c>
      <c r="E540">
        <v>36462</v>
      </c>
      <c r="F540">
        <v>5.7</v>
      </c>
      <c r="G540">
        <v>83.8</v>
      </c>
      <c r="H540">
        <v>0.8</v>
      </c>
      <c r="I540">
        <v>4.4000000000000004</v>
      </c>
      <c r="J540">
        <v>47253</v>
      </c>
      <c r="K540">
        <v>15</v>
      </c>
      <c r="L540">
        <v>27697</v>
      </c>
      <c r="M540">
        <v>8.1999999999999993</v>
      </c>
      <c r="N540">
        <v>0.1</v>
      </c>
      <c r="O540">
        <v>9.9</v>
      </c>
    </row>
    <row r="541" spans="1:15">
      <c r="A541" t="s">
        <v>47</v>
      </c>
      <c r="B541" t="s">
        <v>98</v>
      </c>
      <c r="C541">
        <v>444506</v>
      </c>
      <c r="D541">
        <v>219826</v>
      </c>
      <c r="E541">
        <v>224680</v>
      </c>
      <c r="F541">
        <v>8.4</v>
      </c>
      <c r="G541">
        <v>80.3</v>
      </c>
      <c r="H541">
        <v>1.8</v>
      </c>
      <c r="I541">
        <v>0.6</v>
      </c>
      <c r="J541">
        <v>60756</v>
      </c>
      <c r="K541">
        <v>11.2</v>
      </c>
      <c r="L541">
        <v>201261</v>
      </c>
      <c r="M541">
        <v>6.5</v>
      </c>
      <c r="N541">
        <v>0.2</v>
      </c>
      <c r="O541">
        <v>8.6</v>
      </c>
    </row>
    <row r="542" spans="1:15">
      <c r="A542" t="s">
        <v>47</v>
      </c>
      <c r="B542" t="s">
        <v>100</v>
      </c>
      <c r="C542">
        <v>3989</v>
      </c>
      <c r="D542">
        <v>2005</v>
      </c>
      <c r="E542">
        <v>1984</v>
      </c>
      <c r="F542">
        <v>6.4</v>
      </c>
      <c r="G542">
        <v>88.5</v>
      </c>
      <c r="H542">
        <v>0.4</v>
      </c>
      <c r="I542">
        <v>0.5</v>
      </c>
      <c r="J542">
        <v>38581</v>
      </c>
      <c r="K542">
        <v>17.600000000000001</v>
      </c>
      <c r="L542">
        <v>1557</v>
      </c>
      <c r="M542">
        <v>12.7</v>
      </c>
      <c r="N542">
        <v>0.4</v>
      </c>
      <c r="O542">
        <v>10.4</v>
      </c>
    </row>
    <row r="543" spans="1:15">
      <c r="A543" t="s">
        <v>47</v>
      </c>
      <c r="B543" t="s">
        <v>489</v>
      </c>
      <c r="C543">
        <v>102338</v>
      </c>
      <c r="D543">
        <v>50495</v>
      </c>
      <c r="E543">
        <v>51843</v>
      </c>
      <c r="F543">
        <v>8.3000000000000007</v>
      </c>
      <c r="G543">
        <v>84.9</v>
      </c>
      <c r="H543">
        <v>0.6</v>
      </c>
      <c r="I543">
        <v>0.9</v>
      </c>
      <c r="J543">
        <v>47452</v>
      </c>
      <c r="K543">
        <v>17.5</v>
      </c>
      <c r="L543">
        <v>40418</v>
      </c>
      <c r="M543">
        <v>5.8</v>
      </c>
      <c r="N543">
        <v>0.4</v>
      </c>
      <c r="O543">
        <v>10.7</v>
      </c>
    </row>
    <row r="544" spans="1:15">
      <c r="A544" t="s">
        <v>47</v>
      </c>
      <c r="B544" t="s">
        <v>169</v>
      </c>
      <c r="C544">
        <v>39599</v>
      </c>
      <c r="D544">
        <v>19875</v>
      </c>
      <c r="E544">
        <v>19724</v>
      </c>
      <c r="F544">
        <v>30</v>
      </c>
      <c r="G544">
        <v>66.099999999999994</v>
      </c>
      <c r="H544">
        <v>0.2</v>
      </c>
      <c r="I544">
        <v>0.9</v>
      </c>
      <c r="J544">
        <v>53636</v>
      </c>
      <c r="K544">
        <v>14.8</v>
      </c>
      <c r="L544">
        <v>18034</v>
      </c>
      <c r="M544">
        <v>5.7</v>
      </c>
      <c r="N544">
        <v>0.4</v>
      </c>
      <c r="O544">
        <v>6.5</v>
      </c>
    </row>
    <row r="545" spans="1:15">
      <c r="A545" t="s">
        <v>47</v>
      </c>
      <c r="B545" t="s">
        <v>490</v>
      </c>
      <c r="C545">
        <v>7652</v>
      </c>
      <c r="D545">
        <v>3987</v>
      </c>
      <c r="E545">
        <v>3665</v>
      </c>
      <c r="F545">
        <v>4</v>
      </c>
      <c r="G545">
        <v>74.099999999999994</v>
      </c>
      <c r="H545">
        <v>0.3</v>
      </c>
      <c r="I545">
        <v>15.2</v>
      </c>
      <c r="J545">
        <v>38125</v>
      </c>
      <c r="K545">
        <v>22</v>
      </c>
      <c r="L545">
        <v>2452</v>
      </c>
      <c r="M545">
        <v>6.4</v>
      </c>
      <c r="N545">
        <v>0.5</v>
      </c>
      <c r="O545">
        <v>12.2</v>
      </c>
    </row>
    <row r="546" spans="1:15">
      <c r="A546" t="s">
        <v>47</v>
      </c>
      <c r="B546" t="s">
        <v>22</v>
      </c>
      <c r="C546">
        <v>86443</v>
      </c>
      <c r="D546">
        <v>45052</v>
      </c>
      <c r="E546">
        <v>41391</v>
      </c>
      <c r="F546">
        <v>51.5</v>
      </c>
      <c r="G546">
        <v>42.3</v>
      </c>
      <c r="H546">
        <v>1.8</v>
      </c>
      <c r="I546">
        <v>0.3</v>
      </c>
      <c r="J546">
        <v>56980</v>
      </c>
      <c r="K546">
        <v>18.3</v>
      </c>
      <c r="L546">
        <v>36259</v>
      </c>
      <c r="M546">
        <v>5</v>
      </c>
      <c r="N546">
        <v>0.1</v>
      </c>
      <c r="O546">
        <v>7.2</v>
      </c>
    </row>
    <row r="547" spans="1:15">
      <c r="A547" t="s">
        <v>47</v>
      </c>
      <c r="B547" t="s">
        <v>170</v>
      </c>
      <c r="C547">
        <v>2230</v>
      </c>
      <c r="D547">
        <v>1110</v>
      </c>
      <c r="E547">
        <v>1120</v>
      </c>
      <c r="F547">
        <v>3.4</v>
      </c>
      <c r="G547">
        <v>94.1</v>
      </c>
      <c r="H547">
        <v>0</v>
      </c>
      <c r="I547">
        <v>0.1</v>
      </c>
      <c r="J547">
        <v>45855</v>
      </c>
      <c r="K547">
        <v>11.5</v>
      </c>
      <c r="L547">
        <v>883</v>
      </c>
      <c r="M547">
        <v>19.100000000000001</v>
      </c>
      <c r="N547">
        <v>0</v>
      </c>
      <c r="O547">
        <v>7.4</v>
      </c>
    </row>
    <row r="548" spans="1:15">
      <c r="A548" t="s">
        <v>47</v>
      </c>
      <c r="B548" t="s">
        <v>101</v>
      </c>
      <c r="C548">
        <v>92070</v>
      </c>
      <c r="D548">
        <v>46507</v>
      </c>
      <c r="E548">
        <v>45563</v>
      </c>
      <c r="F548">
        <v>39.700000000000003</v>
      </c>
      <c r="G548">
        <v>56</v>
      </c>
      <c r="H548">
        <v>0.6</v>
      </c>
      <c r="I548">
        <v>0.9</v>
      </c>
      <c r="J548">
        <v>48714</v>
      </c>
      <c r="K548">
        <v>17.899999999999999</v>
      </c>
      <c r="L548">
        <v>38314</v>
      </c>
      <c r="M548">
        <v>5.0999999999999996</v>
      </c>
      <c r="N548">
        <v>0.1</v>
      </c>
      <c r="O548">
        <v>10.1</v>
      </c>
    </row>
    <row r="549" spans="1:15">
      <c r="A549" t="s">
        <v>47</v>
      </c>
      <c r="B549" t="s">
        <v>491</v>
      </c>
      <c r="C549">
        <v>71419</v>
      </c>
      <c r="D549">
        <v>36748</v>
      </c>
      <c r="E549">
        <v>34671</v>
      </c>
      <c r="F549">
        <v>9.6</v>
      </c>
      <c r="G549">
        <v>80.099999999999994</v>
      </c>
      <c r="H549">
        <v>1.1000000000000001</v>
      </c>
      <c r="I549">
        <v>4</v>
      </c>
      <c r="J549">
        <v>43538</v>
      </c>
      <c r="K549">
        <v>18.100000000000001</v>
      </c>
      <c r="L549">
        <v>26197</v>
      </c>
      <c r="M549">
        <v>7</v>
      </c>
      <c r="N549">
        <v>0.2</v>
      </c>
      <c r="O549">
        <v>14.3</v>
      </c>
    </row>
    <row r="550" spans="1:15">
      <c r="A550" t="s">
        <v>47</v>
      </c>
      <c r="B550" t="s">
        <v>492</v>
      </c>
      <c r="C550">
        <v>79329</v>
      </c>
      <c r="D550">
        <v>39540</v>
      </c>
      <c r="E550">
        <v>39789</v>
      </c>
      <c r="F550">
        <v>6.6</v>
      </c>
      <c r="G550">
        <v>80.900000000000006</v>
      </c>
      <c r="H550">
        <v>2.8</v>
      </c>
      <c r="I550">
        <v>1</v>
      </c>
      <c r="J550">
        <v>58815</v>
      </c>
      <c r="K550">
        <v>9.6</v>
      </c>
      <c r="L550">
        <v>31525</v>
      </c>
      <c r="M550">
        <v>8.8000000000000007</v>
      </c>
      <c r="N550">
        <v>0.4</v>
      </c>
      <c r="O550">
        <v>9</v>
      </c>
    </row>
    <row r="551" spans="1:15">
      <c r="A551" t="s">
        <v>47</v>
      </c>
      <c r="B551" t="s">
        <v>24</v>
      </c>
      <c r="C551">
        <v>30083</v>
      </c>
      <c r="D551">
        <v>14850</v>
      </c>
      <c r="E551">
        <v>15233</v>
      </c>
      <c r="F551">
        <v>3.4</v>
      </c>
      <c r="G551">
        <v>88.7</v>
      </c>
      <c r="H551">
        <v>0.8</v>
      </c>
      <c r="I551">
        <v>2.2000000000000002</v>
      </c>
      <c r="J551">
        <v>49279</v>
      </c>
      <c r="K551">
        <v>12</v>
      </c>
      <c r="L551">
        <v>11518</v>
      </c>
      <c r="M551">
        <v>14.8</v>
      </c>
      <c r="N551">
        <v>0.1</v>
      </c>
      <c r="O551">
        <v>9.5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ED29-92EE-D448-9B1D-7C8D86A3369C}">
  <dimension ref="A1:N81"/>
  <sheetViews>
    <sheetView workbookViewId="0">
      <selection sqref="A1:B30"/>
    </sheetView>
  </sheetViews>
  <sheetFormatPr baseColWidth="10" defaultRowHeight="15"/>
  <cols>
    <col min="6" max="6" width="15.5" bestFit="1" customWidth="1"/>
    <col min="7" max="7" width="12.6640625" bestFit="1" customWidth="1"/>
    <col min="8" max="8" width="13.1640625" bestFit="1" customWidth="1"/>
  </cols>
  <sheetData>
    <row r="1" spans="1:11">
      <c r="A1" t="s">
        <v>10</v>
      </c>
      <c r="B1" t="s">
        <v>9</v>
      </c>
    </row>
    <row r="2" spans="1:11">
      <c r="A2">
        <v>12.5</v>
      </c>
      <c r="B2">
        <v>50282</v>
      </c>
    </row>
    <row r="3" spans="1:11">
      <c r="A3">
        <v>9.5</v>
      </c>
      <c r="B3">
        <v>55038</v>
      </c>
      <c r="F3" t="s">
        <v>525</v>
      </c>
    </row>
    <row r="4" spans="1:11" ht="16" thickBot="1">
      <c r="A4">
        <v>15.6</v>
      </c>
      <c r="B4">
        <v>50497</v>
      </c>
    </row>
    <row r="5" spans="1:11">
      <c r="A5">
        <v>15.3</v>
      </c>
      <c r="B5">
        <v>46900</v>
      </c>
      <c r="F5" s="7" t="s">
        <v>526</v>
      </c>
      <c r="G5" s="7"/>
    </row>
    <row r="6" spans="1:11">
      <c r="A6">
        <v>7.2</v>
      </c>
      <c r="B6">
        <v>56750</v>
      </c>
      <c r="F6" s="4" t="s">
        <v>527</v>
      </c>
      <c r="G6" s="4">
        <v>0.73669832195123142</v>
      </c>
    </row>
    <row r="7" spans="1:11">
      <c r="A7">
        <v>7.7</v>
      </c>
      <c r="B7">
        <v>71112</v>
      </c>
      <c r="F7" s="4" t="s">
        <v>528</v>
      </c>
      <c r="G7" s="4">
        <v>0.54272441756576018</v>
      </c>
    </row>
    <row r="8" spans="1:11">
      <c r="A8">
        <v>10.4</v>
      </c>
      <c r="B8">
        <v>61133</v>
      </c>
      <c r="F8" s="4" t="s">
        <v>529</v>
      </c>
      <c r="G8" s="4">
        <v>0.52578828488301055</v>
      </c>
    </row>
    <row r="9" spans="1:11">
      <c r="A9">
        <v>11.2</v>
      </c>
      <c r="B9">
        <v>49787</v>
      </c>
      <c r="F9" s="4" t="s">
        <v>497</v>
      </c>
      <c r="G9" s="4">
        <v>3.4304921215781738</v>
      </c>
    </row>
    <row r="10" spans="1:11" ht="16" thickBot="1">
      <c r="A10">
        <v>18</v>
      </c>
      <c r="B10">
        <v>42614</v>
      </c>
      <c r="F10" s="5" t="s">
        <v>530</v>
      </c>
      <c r="G10" s="5">
        <v>29</v>
      </c>
    </row>
    <row r="11" spans="1:11">
      <c r="A11">
        <v>18.7</v>
      </c>
      <c r="B11">
        <v>41312</v>
      </c>
    </row>
    <row r="12" spans="1:11" ht="16" thickBot="1">
      <c r="A12">
        <v>21</v>
      </c>
      <c r="B12">
        <v>43855</v>
      </c>
      <c r="F12" t="s">
        <v>531</v>
      </c>
    </row>
    <row r="13" spans="1:11">
      <c r="A13">
        <v>14.3</v>
      </c>
      <c r="B13">
        <v>54761</v>
      </c>
      <c r="F13" s="6"/>
      <c r="G13" s="6" t="s">
        <v>536</v>
      </c>
      <c r="H13" s="6" t="s">
        <v>537</v>
      </c>
      <c r="I13" s="6" t="s">
        <v>538</v>
      </c>
      <c r="J13" s="6" t="s">
        <v>539</v>
      </c>
      <c r="K13" s="6" t="s">
        <v>540</v>
      </c>
    </row>
    <row r="14" spans="1:11">
      <c r="A14">
        <v>7.9</v>
      </c>
      <c r="B14">
        <v>50194</v>
      </c>
      <c r="F14" s="4" t="s">
        <v>532</v>
      </c>
      <c r="G14" s="4">
        <v>1</v>
      </c>
      <c r="H14" s="4">
        <v>377.11861166784951</v>
      </c>
      <c r="I14" s="4">
        <v>377.11861166784951</v>
      </c>
      <c r="J14" s="4">
        <v>32.045356973292655</v>
      </c>
      <c r="K14" s="4">
        <v>5.1938438266864885E-6</v>
      </c>
    </row>
    <row r="15" spans="1:11">
      <c r="A15">
        <v>12.9</v>
      </c>
      <c r="B15">
        <v>51593</v>
      </c>
      <c r="F15" s="4" t="s">
        <v>533</v>
      </c>
      <c r="G15" s="4">
        <v>27</v>
      </c>
      <c r="H15" s="4">
        <v>317.74345729766782</v>
      </c>
      <c r="I15" s="4">
        <v>11.76827619620992</v>
      </c>
      <c r="J15" s="4"/>
      <c r="K15" s="4"/>
    </row>
    <row r="16" spans="1:11" ht="16" thickBot="1">
      <c r="A16">
        <v>5.4</v>
      </c>
      <c r="B16">
        <v>74314</v>
      </c>
      <c r="F16" s="5" t="s">
        <v>534</v>
      </c>
      <c r="G16" s="5">
        <v>28</v>
      </c>
      <c r="H16" s="5">
        <v>694.86206896551732</v>
      </c>
      <c r="I16" s="5"/>
      <c r="J16" s="5"/>
      <c r="K16" s="5"/>
    </row>
    <row r="17" spans="1:14" ht="16" thickBot="1">
      <c r="A17">
        <v>20.6</v>
      </c>
      <c r="B17">
        <v>35980</v>
      </c>
    </row>
    <row r="18" spans="1:14">
      <c r="A18">
        <v>14.6</v>
      </c>
      <c r="B18">
        <v>50781</v>
      </c>
      <c r="F18" s="6"/>
      <c r="G18" s="6" t="s">
        <v>541</v>
      </c>
      <c r="H18" s="6" t="s">
        <v>497</v>
      </c>
      <c r="I18" s="6" t="s">
        <v>542</v>
      </c>
      <c r="J18" s="6" t="s">
        <v>543</v>
      </c>
      <c r="K18" s="6" t="s">
        <v>544</v>
      </c>
      <c r="L18" s="6" t="s">
        <v>545</v>
      </c>
      <c r="M18" s="6" t="s">
        <v>546</v>
      </c>
      <c r="N18" s="6" t="s">
        <v>547</v>
      </c>
    </row>
    <row r="19" spans="1:14">
      <c r="A19">
        <v>12.4</v>
      </c>
      <c r="B19">
        <v>62117</v>
      </c>
      <c r="F19" s="4" t="s">
        <v>535</v>
      </c>
      <c r="G19" s="4">
        <v>30.079455441196686</v>
      </c>
      <c r="H19" s="4">
        <v>3.0371567411832556</v>
      </c>
      <c r="I19" s="4">
        <v>9.9038205810471052</v>
      </c>
      <c r="J19" s="4">
        <v>1.7462741483419101E-10</v>
      </c>
      <c r="K19" s="4">
        <v>23.847724556303064</v>
      </c>
      <c r="L19" s="4">
        <v>36.311186326090308</v>
      </c>
      <c r="M19" s="4">
        <v>23.847724556303064</v>
      </c>
      <c r="N19" s="4">
        <v>36.311186326090308</v>
      </c>
    </row>
    <row r="20" spans="1:14" ht="16" thickBot="1">
      <c r="A20">
        <v>28.1</v>
      </c>
      <c r="B20">
        <v>41484</v>
      </c>
      <c r="F20" s="5" t="s">
        <v>548</v>
      </c>
      <c r="G20" s="5">
        <v>-3.0739443239064657E-4</v>
      </c>
      <c r="H20" s="5">
        <v>5.430170177464137E-5</v>
      </c>
      <c r="I20" s="5">
        <v>-5.6608618578174701</v>
      </c>
      <c r="J20" s="5">
        <v>5.1938438266864885E-6</v>
      </c>
      <c r="K20" s="5">
        <v>-4.1881232118866742E-4</v>
      </c>
      <c r="L20" s="5">
        <v>-1.9597654359262571E-4</v>
      </c>
      <c r="M20" s="5">
        <v>-4.1881232118866742E-4</v>
      </c>
      <c r="N20" s="5">
        <v>-1.9597654359262571E-4</v>
      </c>
    </row>
    <row r="21" spans="1:14">
      <c r="A21">
        <v>16.100000000000001</v>
      </c>
      <c r="B21">
        <v>50323</v>
      </c>
    </row>
    <row r="22" spans="1:14">
      <c r="A22">
        <v>14.5</v>
      </c>
      <c r="B22">
        <v>46291</v>
      </c>
    </row>
    <row r="23" spans="1:14">
      <c r="A23">
        <v>7.8</v>
      </c>
      <c r="B23">
        <v>91773</v>
      </c>
    </row>
    <row r="24" spans="1:14">
      <c r="A24">
        <v>7.2</v>
      </c>
      <c r="B24">
        <v>63552</v>
      </c>
    </row>
    <row r="25" spans="1:14">
      <c r="A25">
        <v>9.3000000000000007</v>
      </c>
      <c r="B25">
        <v>66815</v>
      </c>
    </row>
    <row r="26" spans="1:14">
      <c r="A26">
        <v>13.2</v>
      </c>
      <c r="B26">
        <v>62180</v>
      </c>
    </row>
    <row r="27" spans="1:14">
      <c r="A27">
        <v>10</v>
      </c>
      <c r="B27">
        <v>66486</v>
      </c>
    </row>
    <row r="28" spans="1:14">
      <c r="A28">
        <v>15</v>
      </c>
      <c r="B28">
        <v>50774</v>
      </c>
    </row>
    <row r="29" spans="1:14">
      <c r="A29">
        <v>15.4</v>
      </c>
      <c r="B29">
        <v>40645</v>
      </c>
      <c r="F29" t="s">
        <v>525</v>
      </c>
    </row>
    <row r="30" spans="1:14" ht="16" thickBot="1">
      <c r="A30">
        <v>13</v>
      </c>
      <c r="B30">
        <v>56581</v>
      </c>
    </row>
    <row r="31" spans="1:14">
      <c r="F31" s="7" t="s">
        <v>526</v>
      </c>
      <c r="G31" s="7"/>
    </row>
    <row r="32" spans="1:14">
      <c r="F32" s="4" t="s">
        <v>527</v>
      </c>
      <c r="G32" s="4">
        <v>0.73669832195123142</v>
      </c>
    </row>
    <row r="33" spans="6:14">
      <c r="F33" s="4" t="s">
        <v>528</v>
      </c>
      <c r="G33" s="4">
        <v>0.54272441756576018</v>
      </c>
    </row>
    <row r="34" spans="6:14">
      <c r="F34" s="4" t="s">
        <v>529</v>
      </c>
      <c r="G34" s="4">
        <v>0.52578828488301055</v>
      </c>
    </row>
    <row r="35" spans="6:14">
      <c r="F35" s="4" t="s">
        <v>497</v>
      </c>
      <c r="G35" s="4">
        <v>3.4304921215781738</v>
      </c>
    </row>
    <row r="36" spans="6:14" ht="16" thickBot="1">
      <c r="F36" s="5" t="s">
        <v>530</v>
      </c>
      <c r="G36" s="5">
        <v>29</v>
      </c>
    </row>
    <row r="38" spans="6:14" ht="16" thickBot="1">
      <c r="F38" t="s">
        <v>531</v>
      </c>
    </row>
    <row r="39" spans="6:14">
      <c r="F39" s="21"/>
      <c r="G39" s="21" t="s">
        <v>536</v>
      </c>
      <c r="H39" s="21" t="s">
        <v>537</v>
      </c>
      <c r="I39" s="21" t="s">
        <v>538</v>
      </c>
      <c r="J39" s="21" t="s">
        <v>539</v>
      </c>
      <c r="K39" s="21" t="s">
        <v>540</v>
      </c>
    </row>
    <row r="40" spans="6:14">
      <c r="F40" s="4" t="s">
        <v>532</v>
      </c>
      <c r="G40" s="4">
        <v>1</v>
      </c>
      <c r="H40" s="4">
        <v>377.11861166784951</v>
      </c>
      <c r="I40" s="4">
        <v>377.11861166784951</v>
      </c>
      <c r="J40" s="4">
        <v>32.045356973292655</v>
      </c>
      <c r="K40" s="4">
        <v>5.1938438266864885E-6</v>
      </c>
    </row>
    <row r="41" spans="6:14">
      <c r="F41" s="4" t="s">
        <v>533</v>
      </c>
      <c r="G41" s="4">
        <v>27</v>
      </c>
      <c r="H41" s="4">
        <v>317.74345729766782</v>
      </c>
      <c r="I41" s="4">
        <v>11.76827619620992</v>
      </c>
      <c r="J41" s="4"/>
      <c r="K41" s="4"/>
    </row>
    <row r="42" spans="6:14" ht="16" thickBot="1">
      <c r="F42" s="5" t="s">
        <v>534</v>
      </c>
      <c r="G42" s="5">
        <v>28</v>
      </c>
      <c r="H42" s="5">
        <v>694.86206896551732</v>
      </c>
      <c r="I42" s="5"/>
      <c r="J42" s="5"/>
      <c r="K42" s="5"/>
    </row>
    <row r="43" spans="6:14" ht="16" thickBot="1"/>
    <row r="44" spans="6:14">
      <c r="F44" s="21"/>
      <c r="G44" s="21" t="s">
        <v>541</v>
      </c>
      <c r="H44" s="21" t="s">
        <v>497</v>
      </c>
      <c r="I44" s="21" t="s">
        <v>542</v>
      </c>
      <c r="J44" s="21" t="s">
        <v>543</v>
      </c>
      <c r="K44" s="21" t="s">
        <v>544</v>
      </c>
      <c r="L44" s="21" t="s">
        <v>545</v>
      </c>
      <c r="M44" s="21" t="s">
        <v>546</v>
      </c>
      <c r="N44" s="21" t="s">
        <v>547</v>
      </c>
    </row>
    <row r="45" spans="6:14">
      <c r="F45" s="4" t="s">
        <v>535</v>
      </c>
      <c r="G45" s="4">
        <v>30.079455441196686</v>
      </c>
      <c r="H45" s="4">
        <v>3.0371567411832556</v>
      </c>
      <c r="I45" s="4">
        <v>9.9038205810471052</v>
      </c>
      <c r="J45" s="4">
        <v>1.7462741483419101E-10</v>
      </c>
      <c r="K45" s="4">
        <v>23.847724556303064</v>
      </c>
      <c r="L45" s="4">
        <v>36.311186326090308</v>
      </c>
      <c r="M45" s="4">
        <v>23.847724556303064</v>
      </c>
      <c r="N45" s="4">
        <v>36.311186326090308</v>
      </c>
    </row>
    <row r="46" spans="6:14" ht="16" thickBot="1">
      <c r="F46" s="5" t="s">
        <v>548</v>
      </c>
      <c r="G46" s="5">
        <v>-3.0739443239064657E-4</v>
      </c>
      <c r="H46" s="5">
        <v>5.430170177464137E-5</v>
      </c>
      <c r="I46" s="5">
        <v>-5.6608618578174701</v>
      </c>
      <c r="J46" s="5">
        <v>5.1938438266864885E-6</v>
      </c>
      <c r="K46" s="5">
        <v>-4.1881232118866742E-4</v>
      </c>
      <c r="L46" s="5">
        <v>-1.9597654359262571E-4</v>
      </c>
      <c r="M46" s="5">
        <v>-4.1881232118866742E-4</v>
      </c>
      <c r="N46" s="5">
        <v>-1.9597654359262571E-4</v>
      </c>
    </row>
    <row r="50" spans="6:8">
      <c r="F50" t="s">
        <v>549</v>
      </c>
    </row>
    <row r="51" spans="6:8" ht="16" thickBot="1"/>
    <row r="52" spans="6:8">
      <c r="F52" s="21" t="s">
        <v>550</v>
      </c>
      <c r="G52" s="21" t="s">
        <v>551</v>
      </c>
      <c r="H52" s="21" t="s">
        <v>552</v>
      </c>
    </row>
    <row r="53" spans="6:8">
      <c r="F53" s="4">
        <v>1</v>
      </c>
      <c r="G53" s="4">
        <v>14.623048591730194</v>
      </c>
      <c r="H53" s="4">
        <v>-2.1230485917301944</v>
      </c>
    </row>
    <row r="54" spans="6:8">
      <c r="F54" s="4">
        <v>2</v>
      </c>
      <c r="G54" s="4">
        <v>13.161080671280281</v>
      </c>
      <c r="H54" s="4">
        <v>-3.6610806712802813</v>
      </c>
    </row>
    <row r="55" spans="6:8">
      <c r="F55" s="4">
        <v>3</v>
      </c>
      <c r="G55" s="4">
        <v>14.556958788766206</v>
      </c>
      <c r="H55" s="4">
        <v>1.0430412112337937</v>
      </c>
    </row>
    <row r="56" spans="6:8">
      <c r="F56" s="4">
        <v>4</v>
      </c>
      <c r="G56" s="4">
        <v>15.662656562075362</v>
      </c>
      <c r="H56" s="4">
        <v>-0.36265656207536168</v>
      </c>
    </row>
    <row r="57" spans="6:8">
      <c r="F57" s="4">
        <v>5</v>
      </c>
      <c r="G57" s="4">
        <v>12.634821403027495</v>
      </c>
      <c r="H57" s="4">
        <v>-5.4348214030274944</v>
      </c>
    </row>
    <row r="58" spans="6:8">
      <c r="F58" s="4">
        <v>6</v>
      </c>
      <c r="G58" s="4">
        <v>8.2200225650330268</v>
      </c>
      <c r="H58" s="4">
        <v>-0.52002256503302657</v>
      </c>
    </row>
    <row r="59" spans="6:8">
      <c r="F59" s="4">
        <v>7</v>
      </c>
      <c r="G59" s="4">
        <v>11.28751160585929</v>
      </c>
      <c r="H59" s="4">
        <v>-0.88751160585928979</v>
      </c>
    </row>
    <row r="60" spans="6:8">
      <c r="F60" s="4">
        <v>8</v>
      </c>
      <c r="G60" s="4">
        <v>14.775208835763564</v>
      </c>
      <c r="H60" s="4">
        <v>-3.575208835763565</v>
      </c>
    </row>
    <row r="61" spans="6:8">
      <c r="F61" s="4">
        <v>9</v>
      </c>
      <c r="G61" s="4">
        <v>16.980149099301673</v>
      </c>
      <c r="H61" s="4">
        <v>1.0198509006983265</v>
      </c>
    </row>
    <row r="62" spans="6:8">
      <c r="F62" s="4">
        <v>10</v>
      </c>
      <c r="G62" s="4">
        <v>17.380376650274293</v>
      </c>
      <c r="H62" s="4">
        <v>1.3196233497257062</v>
      </c>
    </row>
    <row r="63" spans="6:8">
      <c r="F63" s="4">
        <v>11</v>
      </c>
      <c r="G63" s="4">
        <v>16.598672608704881</v>
      </c>
      <c r="H63" s="4">
        <v>4.4013273912951192</v>
      </c>
    </row>
    <row r="64" spans="6:8">
      <c r="F64" s="4">
        <v>12</v>
      </c>
      <c r="G64" s="4">
        <v>13.246228929052489</v>
      </c>
      <c r="H64" s="4">
        <v>1.0537710709475121</v>
      </c>
    </row>
    <row r="65" spans="6:8">
      <c r="F65" s="4">
        <v>13</v>
      </c>
      <c r="G65" s="4">
        <v>14.650099301780571</v>
      </c>
      <c r="H65" s="4">
        <v>-6.7500993017805708</v>
      </c>
    </row>
    <row r="66" spans="6:8">
      <c r="F66" s="4">
        <v>14</v>
      </c>
      <c r="G66" s="4">
        <v>14.220054490866058</v>
      </c>
      <c r="H66" s="4">
        <v>-1.3200544908660579</v>
      </c>
    </row>
    <row r="67" spans="6:8">
      <c r="F67" s="4">
        <v>15</v>
      </c>
      <c r="G67" s="4">
        <v>7.2357455925181782</v>
      </c>
      <c r="H67" s="4">
        <v>-1.8357455925181778</v>
      </c>
    </row>
    <row r="68" spans="6:8">
      <c r="F68" s="4">
        <v>16</v>
      </c>
      <c r="G68" s="4">
        <v>19.01940376378122</v>
      </c>
      <c r="H68" s="4">
        <v>1.5805962362187813</v>
      </c>
    </row>
    <row r="69" spans="6:8">
      <c r="F69" s="4">
        <v>17</v>
      </c>
      <c r="G69" s="4">
        <v>14.469658769967262</v>
      </c>
      <c r="H69" s="4">
        <v>0.13034123003273734</v>
      </c>
    </row>
    <row r="70" spans="6:8">
      <c r="F70" s="4">
        <v>18</v>
      </c>
      <c r="G70" s="4">
        <v>10.985035484386891</v>
      </c>
      <c r="H70" s="4">
        <v>1.414964515613109</v>
      </c>
    </row>
    <row r="71" spans="6:8">
      <c r="F71" s="4">
        <v>19</v>
      </c>
      <c r="G71" s="4">
        <v>17.327504807903104</v>
      </c>
      <c r="H71" s="4">
        <v>10.772495192096898</v>
      </c>
    </row>
    <row r="72" spans="6:8">
      <c r="F72" s="4">
        <v>20</v>
      </c>
      <c r="G72" s="4">
        <v>14.610445420002179</v>
      </c>
      <c r="H72" s="4">
        <v>1.4895545799978223</v>
      </c>
    </row>
    <row r="73" spans="6:8">
      <c r="F73" s="4">
        <v>21</v>
      </c>
      <c r="G73" s="4">
        <v>15.849859771401265</v>
      </c>
      <c r="H73" s="4">
        <v>-1.349859771401265</v>
      </c>
    </row>
    <row r="74" spans="6:8">
      <c r="F74" s="4">
        <v>22</v>
      </c>
      <c r="G74" s="4">
        <v>1.8689461974098798</v>
      </c>
      <c r="H74" s="4">
        <v>5.93105380259012</v>
      </c>
    </row>
    <row r="75" spans="6:8">
      <c r="F75" s="4">
        <v>23</v>
      </c>
      <c r="G75" s="4">
        <v>10.543924473906316</v>
      </c>
      <c r="H75" s="4">
        <v>-3.3439244739063154</v>
      </c>
    </row>
    <row r="76" spans="6:8">
      <c r="F76" s="4">
        <v>24</v>
      </c>
      <c r="G76" s="4">
        <v>9.5408964410156365</v>
      </c>
      <c r="H76" s="4">
        <v>-0.24089644101563579</v>
      </c>
    </row>
    <row r="77" spans="6:8">
      <c r="F77" s="4">
        <v>25</v>
      </c>
      <c r="G77" s="4">
        <v>10.965669635146281</v>
      </c>
      <c r="H77" s="4">
        <v>2.2343303648537187</v>
      </c>
    </row>
    <row r="78" spans="6:8">
      <c r="F78" s="4">
        <v>26</v>
      </c>
      <c r="G78" s="4">
        <v>9.6420292092721596</v>
      </c>
      <c r="H78" s="4">
        <v>0.35797079072784044</v>
      </c>
    </row>
    <row r="79" spans="6:8">
      <c r="F79" s="4">
        <v>27</v>
      </c>
      <c r="G79" s="4">
        <v>14.471810530993997</v>
      </c>
      <c r="H79" s="4">
        <v>0.52818946900600316</v>
      </c>
    </row>
    <row r="80" spans="6:8">
      <c r="F80" s="4">
        <v>28</v>
      </c>
      <c r="G80" s="4">
        <v>17.585408736678858</v>
      </c>
      <c r="H80" s="4">
        <v>-2.1854087366788573</v>
      </c>
    </row>
    <row r="81" spans="6:8" ht="16" thickBot="1">
      <c r="F81" s="5">
        <v>29</v>
      </c>
      <c r="G81" s="5">
        <v>12.686771062101514</v>
      </c>
      <c r="H81" s="5">
        <v>0.31322893789848649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485A-D740-7E48-93C3-65847F8B11A2}">
  <dimension ref="A1:T56"/>
  <sheetViews>
    <sheetView workbookViewId="0">
      <selection activeCell="G8" sqref="G8"/>
    </sheetView>
  </sheetViews>
  <sheetFormatPr baseColWidth="10" defaultRowHeight="15"/>
  <cols>
    <col min="6" max="6" width="43.5" bestFit="1" customWidth="1"/>
    <col min="7" max="7" width="12.6640625" bestFit="1" customWidth="1"/>
    <col min="8" max="8" width="13" bestFit="1" customWidth="1"/>
    <col min="9" max="9" width="20.33203125" bestFit="1" customWidth="1"/>
  </cols>
  <sheetData>
    <row r="1" spans="1:17" ht="26">
      <c r="A1" s="35" t="s">
        <v>572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7">
      <c r="A2" t="s">
        <v>10</v>
      </c>
      <c r="B2" t="s">
        <v>9</v>
      </c>
      <c r="C2" s="18">
        <v>0.1</v>
      </c>
      <c r="D2" t="s">
        <v>534</v>
      </c>
      <c r="E2" t="s">
        <v>567</v>
      </c>
      <c r="H2" s="31" t="s">
        <v>14</v>
      </c>
      <c r="I2" t="s">
        <v>570</v>
      </c>
    </row>
    <row r="3" spans="1:17">
      <c r="A3">
        <v>12.5</v>
      </c>
      <c r="B3">
        <v>50282</v>
      </c>
      <c r="C3" s="30">
        <v>5028.2000000000007</v>
      </c>
      <c r="D3" s="30">
        <f>B3+C3</f>
        <v>55310.2</v>
      </c>
      <c r="E3">
        <v>12.45</v>
      </c>
      <c r="F3" t="s">
        <v>566</v>
      </c>
      <c r="G3">
        <f>CORREL(D3:D31,A3:A31)</f>
        <v>-0.73669832195123119</v>
      </c>
      <c r="H3">
        <v>3.8</v>
      </c>
      <c r="I3">
        <v>2.8</v>
      </c>
    </row>
    <row r="4" spans="1:17">
      <c r="A4">
        <v>9.5</v>
      </c>
      <c r="B4">
        <v>55038</v>
      </c>
      <c r="C4" s="30">
        <v>5503.8</v>
      </c>
      <c r="D4" s="30">
        <f t="shared" ref="D4:D31" si="0">B4+C4</f>
        <v>60541.8</v>
      </c>
      <c r="E4">
        <v>9.4499999999999993</v>
      </c>
      <c r="F4" t="s">
        <v>568</v>
      </c>
      <c r="G4">
        <f>CORREL(E3:E31,B3:B31)</f>
        <v>-0.73669832195123131</v>
      </c>
      <c r="H4">
        <v>6.3</v>
      </c>
      <c r="I4">
        <v>5.3</v>
      </c>
      <c r="L4" t="s">
        <v>525</v>
      </c>
    </row>
    <row r="5" spans="1:17" ht="16" thickBot="1">
      <c r="A5">
        <v>15.6</v>
      </c>
      <c r="B5">
        <v>50497</v>
      </c>
      <c r="C5" s="30">
        <v>5049.7000000000007</v>
      </c>
      <c r="D5" s="30">
        <f t="shared" si="0"/>
        <v>55546.7</v>
      </c>
      <c r="E5">
        <v>15.549999999999999</v>
      </c>
      <c r="F5" t="s">
        <v>569</v>
      </c>
      <c r="G5">
        <f>CORREL(A3:A31,H3:H31)</f>
        <v>0.51577792184146287</v>
      </c>
      <c r="H5">
        <v>5.5</v>
      </c>
      <c r="I5">
        <v>4.5</v>
      </c>
    </row>
    <row r="6" spans="1:17">
      <c r="A6">
        <v>15.3</v>
      </c>
      <c r="B6">
        <v>46900</v>
      </c>
      <c r="C6" s="30">
        <v>4690</v>
      </c>
      <c r="D6" s="30">
        <f t="shared" si="0"/>
        <v>51590</v>
      </c>
      <c r="E6">
        <v>15.25</v>
      </c>
      <c r="F6" t="s">
        <v>571</v>
      </c>
      <c r="G6">
        <f>CORREL(A3:A31,I3:I31)</f>
        <v>0.51577792184146298</v>
      </c>
      <c r="H6">
        <v>7.4</v>
      </c>
      <c r="I6">
        <v>6.4</v>
      </c>
      <c r="L6" s="7" t="s">
        <v>526</v>
      </c>
      <c r="M6" s="7"/>
    </row>
    <row r="7" spans="1:17">
      <c r="A7">
        <v>7.2</v>
      </c>
      <c r="B7">
        <v>56750</v>
      </c>
      <c r="C7" s="30">
        <v>5675</v>
      </c>
      <c r="D7" s="30">
        <f t="shared" si="0"/>
        <v>62425</v>
      </c>
      <c r="E7">
        <v>7.15</v>
      </c>
      <c r="G7" s="13">
        <f>CORREL('StudyData%'!K417:K445,'StudyData%'!L417:L445)</f>
        <v>-8.7555076030016291E-2</v>
      </c>
      <c r="H7">
        <v>4.3</v>
      </c>
      <c r="I7">
        <v>3.3</v>
      </c>
      <c r="L7" s="4" t="s">
        <v>527</v>
      </c>
      <c r="M7" s="4">
        <v>0.73669832195123153</v>
      </c>
    </row>
    <row r="8" spans="1:17">
      <c r="A8">
        <v>7.7</v>
      </c>
      <c r="B8">
        <v>71112</v>
      </c>
      <c r="C8" s="30">
        <v>7111.2000000000007</v>
      </c>
      <c r="D8" s="30">
        <f t="shared" si="0"/>
        <v>78223.199999999997</v>
      </c>
      <c r="E8">
        <v>7.65</v>
      </c>
      <c r="G8" s="13">
        <f>CORREL('StudyData%'!K417:K445,'StudyData%'!M417:M445)</f>
        <v>0.2297268013647592</v>
      </c>
      <c r="H8">
        <v>4.2</v>
      </c>
      <c r="I8">
        <v>3.2</v>
      </c>
      <c r="L8" s="4" t="s">
        <v>528</v>
      </c>
      <c r="M8" s="4">
        <v>0.5427244175657604</v>
      </c>
    </row>
    <row r="9" spans="1:17">
      <c r="A9">
        <v>10.4</v>
      </c>
      <c r="B9">
        <v>61133</v>
      </c>
      <c r="C9" s="30">
        <v>6113.3</v>
      </c>
      <c r="D9" s="30">
        <f t="shared" si="0"/>
        <v>67246.3</v>
      </c>
      <c r="E9">
        <v>10.35</v>
      </c>
      <c r="G9" s="13">
        <f>CORREL('StudyData%'!K417:K445,'StudyData%'!N417:N445)</f>
        <v>-4.2462829316034867E-3</v>
      </c>
      <c r="H9">
        <v>5.2</v>
      </c>
      <c r="I9">
        <v>4.2</v>
      </c>
      <c r="L9" s="4" t="s">
        <v>529</v>
      </c>
      <c r="M9" s="4">
        <v>0.52578828488301077</v>
      </c>
    </row>
    <row r="10" spans="1:17">
      <c r="A10">
        <v>11.2</v>
      </c>
      <c r="B10">
        <v>49787</v>
      </c>
      <c r="C10" s="30">
        <v>4978.7000000000007</v>
      </c>
      <c r="D10" s="30">
        <f t="shared" si="0"/>
        <v>54765.7</v>
      </c>
      <c r="E10">
        <v>11.149999999999999</v>
      </c>
      <c r="H10">
        <v>5.7</v>
      </c>
      <c r="I10">
        <v>4.7</v>
      </c>
      <c r="L10" s="4" t="s">
        <v>497</v>
      </c>
      <c r="M10" s="4">
        <v>3.430492121578173</v>
      </c>
    </row>
    <row r="11" spans="1:17" ht="16" thickBot="1">
      <c r="A11">
        <v>18</v>
      </c>
      <c r="B11">
        <v>42614</v>
      </c>
      <c r="C11" s="30">
        <v>4261.4000000000005</v>
      </c>
      <c r="D11" s="30">
        <f t="shared" si="0"/>
        <v>46875.4</v>
      </c>
      <c r="E11">
        <v>17.95</v>
      </c>
      <c r="H11">
        <v>8.6</v>
      </c>
      <c r="I11">
        <v>7.6</v>
      </c>
      <c r="L11" s="5" t="s">
        <v>530</v>
      </c>
      <c r="M11" s="5">
        <v>29</v>
      </c>
    </row>
    <row r="12" spans="1:17">
      <c r="A12">
        <v>18.7</v>
      </c>
      <c r="B12">
        <v>41312</v>
      </c>
      <c r="C12" s="30">
        <v>4131.2</v>
      </c>
      <c r="D12" s="30">
        <f t="shared" si="0"/>
        <v>45443.199999999997</v>
      </c>
      <c r="E12">
        <v>18.649999999999999</v>
      </c>
      <c r="H12">
        <v>7.1</v>
      </c>
      <c r="I12">
        <v>6.1</v>
      </c>
    </row>
    <row r="13" spans="1:17" ht="16" thickBot="1">
      <c r="A13">
        <v>21</v>
      </c>
      <c r="B13">
        <v>43855</v>
      </c>
      <c r="C13" s="30">
        <v>4385.5</v>
      </c>
      <c r="D13" s="30">
        <f t="shared" si="0"/>
        <v>48240.5</v>
      </c>
      <c r="E13">
        <v>20.95</v>
      </c>
      <c r="H13">
        <v>10.5</v>
      </c>
      <c r="I13">
        <v>9.5</v>
      </c>
      <c r="L13" t="s">
        <v>531</v>
      </c>
    </row>
    <row r="14" spans="1:17">
      <c r="A14">
        <v>14.3</v>
      </c>
      <c r="B14">
        <v>54761</v>
      </c>
      <c r="C14" s="30">
        <v>5476.1</v>
      </c>
      <c r="D14" s="30">
        <f t="shared" si="0"/>
        <v>60237.1</v>
      </c>
      <c r="E14">
        <v>14.25</v>
      </c>
      <c r="H14">
        <v>3.8</v>
      </c>
      <c r="I14">
        <v>2.8</v>
      </c>
      <c r="L14" s="23"/>
      <c r="M14" s="23" t="s">
        <v>536</v>
      </c>
      <c r="N14" s="23" t="s">
        <v>537</v>
      </c>
      <c r="O14" s="23" t="s">
        <v>538</v>
      </c>
      <c r="P14" s="23" t="s">
        <v>539</v>
      </c>
      <c r="Q14" s="23" t="s">
        <v>540</v>
      </c>
    </row>
    <row r="15" spans="1:17">
      <c r="A15">
        <v>7.9</v>
      </c>
      <c r="B15">
        <v>50194</v>
      </c>
      <c r="C15" s="30">
        <v>5019.4000000000005</v>
      </c>
      <c r="D15" s="30">
        <f t="shared" si="0"/>
        <v>55213.4</v>
      </c>
      <c r="E15">
        <v>7.8500000000000005</v>
      </c>
      <c r="H15">
        <v>7</v>
      </c>
      <c r="I15">
        <v>6</v>
      </c>
      <c r="L15" s="4" t="s">
        <v>532</v>
      </c>
      <c r="M15" s="4">
        <v>1</v>
      </c>
      <c r="N15" s="4">
        <v>377.11861166784962</v>
      </c>
      <c r="O15" s="4">
        <v>377.11861166784962</v>
      </c>
      <c r="P15" s="4">
        <v>32.045356973292677</v>
      </c>
      <c r="Q15" s="4">
        <v>5.1938438266864606E-6</v>
      </c>
    </row>
    <row r="16" spans="1:17">
      <c r="A16">
        <v>12.9</v>
      </c>
      <c r="B16">
        <v>51593</v>
      </c>
      <c r="C16" s="30">
        <v>5159.3</v>
      </c>
      <c r="D16" s="30">
        <f t="shared" si="0"/>
        <v>56752.3</v>
      </c>
      <c r="E16">
        <v>12.85</v>
      </c>
      <c r="H16">
        <v>4.3</v>
      </c>
      <c r="I16">
        <v>3.3</v>
      </c>
      <c r="L16" s="4" t="s">
        <v>533</v>
      </c>
      <c r="M16" s="4">
        <v>27</v>
      </c>
      <c r="N16" s="4">
        <v>317.7434572976677</v>
      </c>
      <c r="O16" s="4">
        <v>11.768276196209914</v>
      </c>
      <c r="P16" s="4"/>
      <c r="Q16" s="4"/>
    </row>
    <row r="17" spans="1:20" ht="16" thickBot="1">
      <c r="A17">
        <v>5.4</v>
      </c>
      <c r="B17">
        <v>74314</v>
      </c>
      <c r="C17" s="30">
        <v>7431.4000000000005</v>
      </c>
      <c r="D17" s="30">
        <f t="shared" si="0"/>
        <v>81745.399999999994</v>
      </c>
      <c r="E17">
        <v>5.3500000000000005</v>
      </c>
      <c r="H17">
        <v>6</v>
      </c>
      <c r="I17">
        <v>5</v>
      </c>
      <c r="L17" s="5" t="s">
        <v>534</v>
      </c>
      <c r="M17" s="5">
        <v>28</v>
      </c>
      <c r="N17" s="5">
        <v>694.86206896551732</v>
      </c>
      <c r="O17" s="5"/>
      <c r="P17" s="5"/>
      <c r="Q17" s="5"/>
    </row>
    <row r="18" spans="1:20" ht="16" thickBot="1">
      <c r="A18">
        <v>20.6</v>
      </c>
      <c r="B18">
        <v>35980</v>
      </c>
      <c r="C18" s="30">
        <v>3598</v>
      </c>
      <c r="D18" s="30">
        <f t="shared" si="0"/>
        <v>39578</v>
      </c>
      <c r="E18">
        <v>20.55</v>
      </c>
      <c r="H18">
        <v>6.8</v>
      </c>
      <c r="I18">
        <v>5.8</v>
      </c>
    </row>
    <row r="19" spans="1:20">
      <c r="A19">
        <v>14.6</v>
      </c>
      <c r="B19">
        <v>50781</v>
      </c>
      <c r="C19" s="30">
        <v>5078.1000000000004</v>
      </c>
      <c r="D19" s="30">
        <f t="shared" si="0"/>
        <v>55859.1</v>
      </c>
      <c r="E19">
        <v>14.549999999999999</v>
      </c>
      <c r="H19">
        <v>6.2</v>
      </c>
      <c r="I19">
        <v>5.2</v>
      </c>
      <c r="L19" s="23"/>
      <c r="M19" s="23" t="s">
        <v>541</v>
      </c>
      <c r="N19" s="23" t="s">
        <v>497</v>
      </c>
      <c r="O19" s="23" t="s">
        <v>542</v>
      </c>
      <c r="P19" s="23" t="s">
        <v>543</v>
      </c>
      <c r="Q19" s="23" t="s">
        <v>544</v>
      </c>
      <c r="R19" s="23" t="s">
        <v>545</v>
      </c>
      <c r="S19" s="23" t="s">
        <v>546</v>
      </c>
      <c r="T19" s="23" t="s">
        <v>547</v>
      </c>
    </row>
    <row r="20" spans="1:20">
      <c r="A20">
        <v>12.4</v>
      </c>
      <c r="B20">
        <v>62117</v>
      </c>
      <c r="C20" s="30">
        <v>6211.7000000000007</v>
      </c>
      <c r="D20" s="30">
        <f t="shared" si="0"/>
        <v>68328.7</v>
      </c>
      <c r="E20">
        <v>12.35</v>
      </c>
      <c r="H20">
        <v>5.8</v>
      </c>
      <c r="I20">
        <v>4.8</v>
      </c>
      <c r="L20" s="4" t="s">
        <v>535</v>
      </c>
      <c r="M20" s="4">
        <v>30.079455441196679</v>
      </c>
      <c r="N20" s="4">
        <v>3.0371567411832547</v>
      </c>
      <c r="O20" s="4">
        <v>9.9038205810471069</v>
      </c>
      <c r="P20" s="4">
        <v>1.7462741483419039E-10</v>
      </c>
      <c r="Q20" s="4">
        <v>23.84772455630306</v>
      </c>
      <c r="R20" s="4">
        <v>36.311186326090301</v>
      </c>
      <c r="S20" s="4">
        <v>23.84772455630306</v>
      </c>
      <c r="T20" s="4">
        <v>36.311186326090301</v>
      </c>
    </row>
    <row r="21" spans="1:20" ht="16" thickBot="1">
      <c r="A21">
        <v>28.1</v>
      </c>
      <c r="B21">
        <v>41484</v>
      </c>
      <c r="C21" s="30">
        <v>4148.4000000000005</v>
      </c>
      <c r="D21" s="30">
        <f t="shared" si="0"/>
        <v>45632.4</v>
      </c>
      <c r="E21">
        <v>28.05</v>
      </c>
      <c r="H21">
        <v>8.4</v>
      </c>
      <c r="I21">
        <v>7.4</v>
      </c>
      <c r="L21" s="5" t="s">
        <v>548</v>
      </c>
      <c r="M21" s="5">
        <v>-2.7944948399149681E-4</v>
      </c>
      <c r="N21" s="5">
        <v>4.9365183431492149E-5</v>
      </c>
      <c r="O21" s="5">
        <v>-5.6608618578174692</v>
      </c>
      <c r="P21" s="5">
        <v>5.1938438266864987E-6</v>
      </c>
      <c r="Q21" s="5">
        <v>-3.8073847380787942E-4</v>
      </c>
      <c r="R21" s="5">
        <v>-1.781604941751142E-4</v>
      </c>
      <c r="S21" s="5">
        <v>-3.8073847380787942E-4</v>
      </c>
      <c r="T21" s="5">
        <v>-1.781604941751142E-4</v>
      </c>
    </row>
    <row r="22" spans="1:20">
      <c r="A22">
        <v>16.100000000000001</v>
      </c>
      <c r="B22">
        <v>50323</v>
      </c>
      <c r="C22" s="30">
        <v>5032.3</v>
      </c>
      <c r="D22" s="30">
        <f t="shared" si="0"/>
        <v>55355.3</v>
      </c>
      <c r="E22">
        <v>16.05</v>
      </c>
      <c r="H22">
        <v>8.3000000000000007</v>
      </c>
      <c r="I22">
        <v>7.3000000000000007</v>
      </c>
    </row>
    <row r="23" spans="1:20">
      <c r="A23">
        <v>14.5</v>
      </c>
      <c r="B23">
        <v>46291</v>
      </c>
      <c r="C23" s="30">
        <v>4629.1000000000004</v>
      </c>
      <c r="D23" s="30">
        <f t="shared" si="0"/>
        <v>50920.1</v>
      </c>
      <c r="E23">
        <v>14.45</v>
      </c>
      <c r="H23">
        <v>5.9</v>
      </c>
      <c r="I23">
        <v>4.9000000000000004</v>
      </c>
    </row>
    <row r="24" spans="1:20">
      <c r="A24">
        <v>7.8</v>
      </c>
      <c r="B24">
        <v>91773</v>
      </c>
      <c r="C24" s="30">
        <v>9177.3000000000011</v>
      </c>
      <c r="D24" s="30">
        <f t="shared" si="0"/>
        <v>100950.3</v>
      </c>
      <c r="E24">
        <v>7.75</v>
      </c>
      <c r="H24">
        <v>3.2</v>
      </c>
      <c r="I24">
        <v>2.2000000000000002</v>
      </c>
    </row>
    <row r="25" spans="1:20">
      <c r="A25">
        <v>7.2</v>
      </c>
      <c r="B25">
        <v>63552</v>
      </c>
      <c r="C25" s="30">
        <v>6355.2000000000007</v>
      </c>
      <c r="D25" s="30">
        <f t="shared" si="0"/>
        <v>69907.199999999997</v>
      </c>
      <c r="E25">
        <v>7.15</v>
      </c>
      <c r="H25">
        <v>7.1</v>
      </c>
      <c r="I25">
        <v>6.1</v>
      </c>
      <c r="L25" t="s">
        <v>549</v>
      </c>
    </row>
    <row r="26" spans="1:20" ht="16" thickBot="1">
      <c r="A26">
        <v>9.3000000000000007</v>
      </c>
      <c r="B26">
        <v>66815</v>
      </c>
      <c r="C26" s="30">
        <v>6681.5</v>
      </c>
      <c r="D26" s="30">
        <f t="shared" si="0"/>
        <v>73496.5</v>
      </c>
      <c r="E26">
        <v>9.25</v>
      </c>
      <c r="H26">
        <v>5.0999999999999996</v>
      </c>
      <c r="I26">
        <v>4.0999999999999996</v>
      </c>
    </row>
    <row r="27" spans="1:20">
      <c r="A27">
        <v>13.2</v>
      </c>
      <c r="B27">
        <v>62180</v>
      </c>
      <c r="C27" s="30">
        <v>6218</v>
      </c>
      <c r="D27" s="30">
        <f t="shared" si="0"/>
        <v>68398</v>
      </c>
      <c r="E27">
        <v>13.149999999999999</v>
      </c>
      <c r="H27">
        <v>5.5</v>
      </c>
      <c r="I27">
        <v>4.5</v>
      </c>
      <c r="L27" s="23" t="s">
        <v>550</v>
      </c>
      <c r="M27" s="23" t="s">
        <v>551</v>
      </c>
      <c r="N27" s="23" t="s">
        <v>552</v>
      </c>
    </row>
    <row r="28" spans="1:20">
      <c r="A28">
        <v>10</v>
      </c>
      <c r="B28">
        <v>66486</v>
      </c>
      <c r="C28" s="30">
        <v>6648.6</v>
      </c>
      <c r="D28" s="30">
        <f t="shared" si="0"/>
        <v>73134.600000000006</v>
      </c>
      <c r="E28">
        <v>9.9499999999999993</v>
      </c>
      <c r="H28">
        <v>4.7</v>
      </c>
      <c r="I28">
        <v>3.7</v>
      </c>
      <c r="L28" s="4">
        <v>1</v>
      </c>
      <c r="M28" s="4">
        <v>14.623048591730193</v>
      </c>
      <c r="N28" s="4">
        <v>-2.1230485917301927</v>
      </c>
    </row>
    <row r="29" spans="1:20">
      <c r="A29">
        <v>15</v>
      </c>
      <c r="B29">
        <v>50774</v>
      </c>
      <c r="C29" s="30">
        <v>5077.4000000000005</v>
      </c>
      <c r="D29" s="30">
        <f t="shared" si="0"/>
        <v>55851.4</v>
      </c>
      <c r="E29">
        <v>14.95</v>
      </c>
      <c r="H29">
        <v>7.7</v>
      </c>
      <c r="I29">
        <v>6.7</v>
      </c>
      <c r="L29" s="4">
        <v>2</v>
      </c>
      <c r="M29" s="4">
        <v>13.161080671280278</v>
      </c>
      <c r="N29" s="4">
        <v>-3.6610806712802777</v>
      </c>
    </row>
    <row r="30" spans="1:20">
      <c r="A30">
        <v>15.4</v>
      </c>
      <c r="B30">
        <v>40645</v>
      </c>
      <c r="C30" s="30">
        <v>4064.5</v>
      </c>
      <c r="D30" s="30">
        <f t="shared" si="0"/>
        <v>44709.5</v>
      </c>
      <c r="E30">
        <v>15.35</v>
      </c>
      <c r="H30">
        <v>2.1</v>
      </c>
      <c r="I30">
        <v>1.1000000000000001</v>
      </c>
      <c r="L30" s="4">
        <v>3</v>
      </c>
      <c r="M30" s="4">
        <v>14.556958788766204</v>
      </c>
      <c r="N30" s="4">
        <v>1.0430412112337955</v>
      </c>
    </row>
    <row r="31" spans="1:20">
      <c r="A31">
        <v>13</v>
      </c>
      <c r="B31">
        <v>56581</v>
      </c>
      <c r="C31" s="30">
        <v>5658.1</v>
      </c>
      <c r="D31" s="30">
        <f t="shared" si="0"/>
        <v>62239.1</v>
      </c>
      <c r="E31">
        <v>12.95</v>
      </c>
      <c r="H31">
        <v>6.3</v>
      </c>
      <c r="I31">
        <v>5.3</v>
      </c>
      <c r="L31" s="4">
        <v>4</v>
      </c>
      <c r="M31" s="4">
        <v>15.662656562075359</v>
      </c>
      <c r="N31" s="4">
        <v>-0.36265656207535812</v>
      </c>
    </row>
    <row r="32" spans="1:20">
      <c r="L32" s="4">
        <v>5</v>
      </c>
      <c r="M32" s="4">
        <v>12.634821403027491</v>
      </c>
      <c r="N32" s="4">
        <v>-5.4348214030274908</v>
      </c>
    </row>
    <row r="33" spans="12:14">
      <c r="L33" s="4">
        <v>6</v>
      </c>
      <c r="M33" s="4">
        <v>8.2200225650330268</v>
      </c>
      <c r="N33" s="4">
        <v>-0.52002256503302657</v>
      </c>
    </row>
    <row r="34" spans="12:14">
      <c r="L34" s="4">
        <v>7</v>
      </c>
      <c r="M34" s="4">
        <v>11.287511605859287</v>
      </c>
      <c r="N34" s="4">
        <v>-0.88751160585928623</v>
      </c>
    </row>
    <row r="35" spans="12:14">
      <c r="L35" s="4">
        <v>8</v>
      </c>
      <c r="M35" s="4">
        <v>14.775208835763562</v>
      </c>
      <c r="N35" s="4">
        <v>-3.5752088357635632</v>
      </c>
    </row>
    <row r="36" spans="12:14">
      <c r="L36" s="4">
        <v>9</v>
      </c>
      <c r="M36" s="4">
        <v>16.98014909930167</v>
      </c>
      <c r="N36" s="4">
        <v>1.0198509006983301</v>
      </c>
    </row>
    <row r="37" spans="12:14">
      <c r="L37" s="4">
        <v>10</v>
      </c>
      <c r="M37" s="4">
        <v>17.380376650274293</v>
      </c>
      <c r="N37" s="4">
        <v>1.3196233497257062</v>
      </c>
    </row>
    <row r="38" spans="12:14">
      <c r="L38" s="4">
        <v>11</v>
      </c>
      <c r="M38" s="4">
        <v>16.598672608704877</v>
      </c>
      <c r="N38" s="4">
        <v>4.4013273912951227</v>
      </c>
    </row>
    <row r="39" spans="12:14">
      <c r="L39" s="4">
        <v>12</v>
      </c>
      <c r="M39" s="4">
        <v>13.246228929052485</v>
      </c>
      <c r="N39" s="4">
        <v>1.0537710709475157</v>
      </c>
    </row>
    <row r="40" spans="12:14">
      <c r="L40" s="4">
        <v>13</v>
      </c>
      <c r="M40" s="4">
        <v>14.650099301780568</v>
      </c>
      <c r="N40" s="4">
        <v>-6.7500993017805673</v>
      </c>
    </row>
    <row r="41" spans="12:14">
      <c r="L41" s="4">
        <v>14</v>
      </c>
      <c r="M41" s="4">
        <v>14.220054490866053</v>
      </c>
      <c r="N41" s="4">
        <v>-1.3200544908660525</v>
      </c>
    </row>
    <row r="42" spans="12:14">
      <c r="L42" s="4">
        <v>15</v>
      </c>
      <c r="M42" s="4">
        <v>7.2357455925181782</v>
      </c>
      <c r="N42" s="4">
        <v>-1.8357455925181778</v>
      </c>
    </row>
    <row r="43" spans="12:14">
      <c r="L43" s="4">
        <v>16</v>
      </c>
      <c r="M43" s="4">
        <v>19.01940376378122</v>
      </c>
      <c r="N43" s="4">
        <v>1.5805962362187813</v>
      </c>
    </row>
    <row r="44" spans="12:14">
      <c r="L44" s="4">
        <v>17</v>
      </c>
      <c r="M44" s="4">
        <v>14.469658769967259</v>
      </c>
      <c r="N44" s="4">
        <v>0.1303412300327409</v>
      </c>
    </row>
    <row r="45" spans="12:14">
      <c r="L45" s="4">
        <v>18</v>
      </c>
      <c r="M45" s="4">
        <v>10.985035484386891</v>
      </c>
      <c r="N45" s="4">
        <v>1.414964515613109</v>
      </c>
    </row>
    <row r="46" spans="12:14">
      <c r="L46" s="4">
        <v>19</v>
      </c>
      <c r="M46" s="4">
        <v>17.327504807903097</v>
      </c>
      <c r="N46" s="4">
        <v>10.772495192096905</v>
      </c>
    </row>
    <row r="47" spans="12:14">
      <c r="L47" s="4">
        <v>20</v>
      </c>
      <c r="M47" s="4">
        <v>14.610445420002174</v>
      </c>
      <c r="N47" s="4">
        <v>1.4895545799978276</v>
      </c>
    </row>
    <row r="48" spans="12:14">
      <c r="L48" s="4">
        <v>21</v>
      </c>
      <c r="M48" s="4">
        <v>15.849859771401261</v>
      </c>
      <c r="N48" s="4">
        <v>-1.3498597714012615</v>
      </c>
    </row>
    <row r="49" spans="12:14">
      <c r="L49" s="4">
        <v>22</v>
      </c>
      <c r="M49" s="4">
        <v>1.8689461974098762</v>
      </c>
      <c r="N49" s="4">
        <v>5.9310538025901236</v>
      </c>
    </row>
    <row r="50" spans="12:14">
      <c r="L50" s="4">
        <v>23</v>
      </c>
      <c r="M50" s="4">
        <v>10.543924473906312</v>
      </c>
      <c r="N50" s="4">
        <v>-3.3439244739063119</v>
      </c>
    </row>
    <row r="51" spans="12:14">
      <c r="L51" s="4">
        <v>24</v>
      </c>
      <c r="M51" s="4">
        <v>9.5408964410156329</v>
      </c>
      <c r="N51" s="4">
        <v>-0.24089644101563223</v>
      </c>
    </row>
    <row r="52" spans="12:14">
      <c r="L52" s="4">
        <v>25</v>
      </c>
      <c r="M52" s="4">
        <v>10.965669635146281</v>
      </c>
      <c r="N52" s="4">
        <v>2.2343303648537187</v>
      </c>
    </row>
    <row r="53" spans="12:14">
      <c r="L53" s="4">
        <v>26</v>
      </c>
      <c r="M53" s="4">
        <v>9.642029209272156</v>
      </c>
      <c r="N53" s="4">
        <v>0.35797079072784399</v>
      </c>
    </row>
    <row r="54" spans="12:14">
      <c r="L54" s="4">
        <v>27</v>
      </c>
      <c r="M54" s="4">
        <v>14.471810530993993</v>
      </c>
      <c r="N54" s="4">
        <v>0.52818946900600672</v>
      </c>
    </row>
    <row r="55" spans="12:14">
      <c r="L55" s="4">
        <v>28</v>
      </c>
      <c r="M55" s="4">
        <v>17.585408736678851</v>
      </c>
      <c r="N55" s="4">
        <v>-2.1854087366788502</v>
      </c>
    </row>
    <row r="56" spans="12:14" ht="16" thickBot="1">
      <c r="L56" s="5">
        <v>29</v>
      </c>
      <c r="M56" s="5">
        <v>12.68677106210151</v>
      </c>
      <c r="N56" s="5">
        <v>0.31322893789849005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0D14-08E5-8949-99DB-96380E02067D}">
  <dimension ref="C2:G33"/>
  <sheetViews>
    <sheetView topLeftCell="L1" zoomScale="119" workbookViewId="0">
      <selection activeCell="G5" sqref="G5"/>
    </sheetView>
  </sheetViews>
  <sheetFormatPr baseColWidth="10" defaultRowHeight="15"/>
  <cols>
    <col min="1" max="1" width="33.83203125" customWidth="1"/>
    <col min="2" max="2" width="32" customWidth="1"/>
    <col min="3" max="3" width="25.83203125" customWidth="1"/>
    <col min="4" max="4" width="23.33203125" customWidth="1"/>
    <col min="6" max="6" width="12.83203125" customWidth="1"/>
  </cols>
  <sheetData>
    <row r="2" spans="3:7" ht="16" thickBot="1"/>
    <row r="3" spans="3:7">
      <c r="C3" s="32" t="s">
        <v>523</v>
      </c>
      <c r="D3" s="32"/>
      <c r="F3" t="s">
        <v>564</v>
      </c>
      <c r="G3">
        <v>-0.75233438200000002</v>
      </c>
    </row>
    <row r="4" spans="3:7">
      <c r="C4" s="4"/>
      <c r="D4" s="4"/>
      <c r="F4" t="s">
        <v>565</v>
      </c>
      <c r="G4">
        <v>-0.73669832199999996</v>
      </c>
    </row>
    <row r="5" spans="3:7">
      <c r="C5" s="4" t="s">
        <v>496</v>
      </c>
      <c r="D5" s="4">
        <v>16.420181818181831</v>
      </c>
    </row>
    <row r="6" spans="3:7">
      <c r="C6" s="4" t="s">
        <v>497</v>
      </c>
      <c r="D6" s="4">
        <v>0.27869450573546295</v>
      </c>
    </row>
    <row r="7" spans="3:7">
      <c r="C7" s="4" t="s">
        <v>498</v>
      </c>
      <c r="D7" s="4">
        <v>15.45</v>
      </c>
    </row>
    <row r="8" spans="3:7">
      <c r="C8" s="4" t="s">
        <v>499</v>
      </c>
      <c r="D8" s="4">
        <v>12.9</v>
      </c>
    </row>
    <row r="9" spans="3:7">
      <c r="C9" s="4" t="s">
        <v>500</v>
      </c>
      <c r="D9" s="4">
        <v>6.5359655093890838</v>
      </c>
    </row>
    <row r="10" spans="3:7">
      <c r="C10" s="4" t="s">
        <v>501</v>
      </c>
      <c r="D10" s="4">
        <v>42.718845139923708</v>
      </c>
    </row>
    <row r="11" spans="3:7">
      <c r="C11" s="4" t="s">
        <v>502</v>
      </c>
      <c r="D11" s="4">
        <v>0.90343813732413691</v>
      </c>
    </row>
    <row r="12" spans="3:7">
      <c r="C12" s="4" t="s">
        <v>503</v>
      </c>
      <c r="D12" s="4">
        <v>0.83772209746944304</v>
      </c>
    </row>
    <row r="13" spans="3:7">
      <c r="C13" s="4" t="s">
        <v>504</v>
      </c>
      <c r="D13" s="4">
        <v>38.700000000000003</v>
      </c>
    </row>
    <row r="14" spans="3:7">
      <c r="C14" s="4" t="s">
        <v>505</v>
      </c>
      <c r="D14" s="4">
        <v>4</v>
      </c>
    </row>
    <row r="15" spans="3:7">
      <c r="C15" s="4" t="s">
        <v>506</v>
      </c>
      <c r="D15" s="4">
        <v>42.7</v>
      </c>
    </row>
    <row r="16" spans="3:7">
      <c r="C16" s="4" t="s">
        <v>507</v>
      </c>
      <c r="D16" s="4">
        <v>9031.1000000000076</v>
      </c>
    </row>
    <row r="17" spans="3:4" ht="16" thickBot="1">
      <c r="C17" s="5" t="s">
        <v>508</v>
      </c>
      <c r="D17" s="5">
        <v>550</v>
      </c>
    </row>
    <row r="18" spans="3:4" ht="16" thickBot="1"/>
    <row r="19" spans="3:4">
      <c r="C19" s="32" t="s">
        <v>524</v>
      </c>
      <c r="D19" s="32"/>
    </row>
    <row r="20" spans="3:4">
      <c r="C20" s="4"/>
      <c r="D20" s="4"/>
    </row>
    <row r="21" spans="3:4">
      <c r="C21" s="4" t="s">
        <v>496</v>
      </c>
      <c r="D21" s="4">
        <v>0.1326896551724138</v>
      </c>
    </row>
    <row r="22" spans="3:4">
      <c r="C22" s="4" t="s">
        <v>497</v>
      </c>
      <c r="D22" s="4">
        <v>9.2506295150289585E-3</v>
      </c>
    </row>
    <row r="23" spans="3:4">
      <c r="C23" s="4" t="s">
        <v>498</v>
      </c>
      <c r="D23" s="4">
        <v>0.13</v>
      </c>
    </row>
    <row r="24" spans="3:4">
      <c r="C24" s="4" t="s">
        <v>499</v>
      </c>
      <c r="D24" s="4">
        <v>7.2000000000000008E-2</v>
      </c>
    </row>
    <row r="25" spans="3:4">
      <c r="C25" s="4" t="s">
        <v>500</v>
      </c>
      <c r="D25" s="4">
        <v>4.9816164508173673E-2</v>
      </c>
    </row>
    <row r="26" spans="3:4">
      <c r="C26" s="4" t="s">
        <v>501</v>
      </c>
      <c r="D26" s="4">
        <v>2.4816502463054224E-3</v>
      </c>
    </row>
    <row r="27" spans="3:4">
      <c r="C27" s="4" t="s">
        <v>502</v>
      </c>
      <c r="D27" s="4">
        <v>1.4106790328680208</v>
      </c>
    </row>
    <row r="28" spans="3:4">
      <c r="C28" s="4" t="s">
        <v>503</v>
      </c>
      <c r="D28" s="4">
        <v>0.88068927763334426</v>
      </c>
    </row>
    <row r="29" spans="3:4">
      <c r="C29" s="4" t="s">
        <v>504</v>
      </c>
      <c r="D29" s="4">
        <v>0.22700000000000004</v>
      </c>
    </row>
    <row r="30" spans="3:4">
      <c r="C30" s="4" t="s">
        <v>505</v>
      </c>
      <c r="D30" s="4">
        <v>5.4000000000000006E-2</v>
      </c>
    </row>
    <row r="31" spans="3:4">
      <c r="C31" s="4" t="s">
        <v>506</v>
      </c>
      <c r="D31" s="4">
        <v>0.28100000000000003</v>
      </c>
    </row>
    <row r="32" spans="3:4">
      <c r="C32" s="4" t="s">
        <v>507</v>
      </c>
      <c r="D32" s="4">
        <v>3.8479999999999999</v>
      </c>
    </row>
    <row r="33" spans="3:4" ht="16" thickBot="1">
      <c r="C33" s="5" t="s">
        <v>508</v>
      </c>
      <c r="D33" s="5">
        <v>29</v>
      </c>
    </row>
  </sheetData>
  <mergeCells count="2">
    <mergeCell ref="C3:D3"/>
    <mergeCell ref="C19:D19"/>
  </mergeCells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4E18-2A1A-C947-917E-C175B3409218}">
  <dimension ref="A1:N551"/>
  <sheetViews>
    <sheetView topLeftCell="D35" workbookViewId="0">
      <selection activeCell="B2" sqref="B2:B30"/>
    </sheetView>
  </sheetViews>
  <sheetFormatPr baseColWidth="10" defaultRowHeight="15"/>
  <cols>
    <col min="7" max="7" width="12.6640625" bestFit="1" customWidth="1"/>
  </cols>
  <sheetData>
    <row r="1" spans="1:14">
      <c r="A1" t="s">
        <v>10</v>
      </c>
      <c r="B1" t="s">
        <v>553</v>
      </c>
      <c r="I1" t="s">
        <v>562</v>
      </c>
      <c r="N1" t="s">
        <v>558</v>
      </c>
    </row>
    <row r="2" spans="1:14">
      <c r="A2" s="24">
        <v>12.9</v>
      </c>
      <c r="B2">
        <v>12.5</v>
      </c>
      <c r="F2" t="s">
        <v>554</v>
      </c>
      <c r="G2" s="26">
        <f>1+3.3*(LOG(550))</f>
        <v>10.043196875331004</v>
      </c>
      <c r="H2">
        <v>1</v>
      </c>
      <c r="I2">
        <f>F18</f>
        <v>4</v>
      </c>
      <c r="K2" t="s">
        <v>555</v>
      </c>
      <c r="L2" s="26">
        <f>1+3.3*(LOG(29))</f>
        <v>5.8259133930665552</v>
      </c>
      <c r="M2">
        <v>1</v>
      </c>
      <c r="N2">
        <f>L18</f>
        <v>5.4</v>
      </c>
    </row>
    <row r="3" spans="1:14">
      <c r="A3" s="25">
        <v>13.4</v>
      </c>
      <c r="B3">
        <v>9.5</v>
      </c>
      <c r="F3" t="s">
        <v>557</v>
      </c>
      <c r="G3" s="26">
        <f>F17/G2</f>
        <v>3.8533547116912938</v>
      </c>
      <c r="H3">
        <v>2</v>
      </c>
      <c r="I3" s="26">
        <f>I2+G3</f>
        <v>7.8533547116912938</v>
      </c>
      <c r="K3" t="s">
        <v>557</v>
      </c>
      <c r="L3" s="26">
        <f>L17/L2</f>
        <v>3.8963847329099282</v>
      </c>
      <c r="M3">
        <v>2</v>
      </c>
      <c r="N3" s="26">
        <f>N2+L3</f>
        <v>9.2963847329099281</v>
      </c>
    </row>
    <row r="4" spans="1:14">
      <c r="A4" s="24">
        <v>26.7</v>
      </c>
      <c r="B4">
        <v>15.6</v>
      </c>
      <c r="H4">
        <v>3</v>
      </c>
      <c r="I4" s="26">
        <f>I3+G3</f>
        <v>11.706709423382588</v>
      </c>
      <c r="M4">
        <v>3</v>
      </c>
      <c r="N4" s="26">
        <f>N3+L3</f>
        <v>13.192769465819856</v>
      </c>
    </row>
    <row r="5" spans="1:14">
      <c r="A5" s="25">
        <v>25.9</v>
      </c>
      <c r="B5">
        <v>15.3</v>
      </c>
      <c r="H5">
        <v>4</v>
      </c>
      <c r="I5" s="26">
        <f>I4+G3</f>
        <v>15.560064135073882</v>
      </c>
      <c r="M5">
        <v>4</v>
      </c>
      <c r="N5" s="26">
        <f>N4+L3</f>
        <v>17.089154198729783</v>
      </c>
    </row>
    <row r="6" spans="1:14" ht="16" thickBot="1">
      <c r="A6" s="24">
        <v>13.7</v>
      </c>
      <c r="B6">
        <v>7.2</v>
      </c>
      <c r="H6">
        <v>5</v>
      </c>
      <c r="I6" s="26">
        <f>I5+G3</f>
        <v>19.413418846765175</v>
      </c>
      <c r="M6">
        <v>5</v>
      </c>
      <c r="N6" s="26">
        <f>N5+L3</f>
        <v>20.985538931639713</v>
      </c>
    </row>
    <row r="7" spans="1:14">
      <c r="A7" s="25">
        <v>26.1</v>
      </c>
      <c r="B7">
        <v>7.7</v>
      </c>
      <c r="E7" s="32" t="s">
        <v>556</v>
      </c>
      <c r="F7" s="32"/>
      <c r="H7">
        <v>6</v>
      </c>
      <c r="I7" s="26">
        <f>I6+G3</f>
        <v>23.266773558456471</v>
      </c>
      <c r="K7" s="32" t="s">
        <v>412</v>
      </c>
      <c r="L7" s="32"/>
      <c r="M7">
        <v>6</v>
      </c>
      <c r="N7">
        <f>L19</f>
        <v>28.1</v>
      </c>
    </row>
    <row r="8" spans="1:14">
      <c r="A8" s="24">
        <v>20.100000000000001</v>
      </c>
      <c r="B8">
        <v>10.4</v>
      </c>
      <c r="E8" s="4"/>
      <c r="F8" s="4"/>
      <c r="H8">
        <v>7</v>
      </c>
      <c r="I8" s="26">
        <f>I7+G3</f>
        <v>27.120128270147767</v>
      </c>
      <c r="K8" s="4"/>
      <c r="L8" s="4"/>
    </row>
    <row r="9" spans="1:14">
      <c r="A9" s="25">
        <v>20.2</v>
      </c>
      <c r="B9">
        <v>11.2</v>
      </c>
      <c r="E9" s="4" t="s">
        <v>496</v>
      </c>
      <c r="F9" s="4">
        <v>16.420181818181831</v>
      </c>
      <c r="H9">
        <v>8</v>
      </c>
      <c r="I9" s="26">
        <f>I8+G3</f>
        <v>30.973482981839062</v>
      </c>
      <c r="K9" s="4" t="s">
        <v>496</v>
      </c>
      <c r="L9" s="4">
        <v>13.268965517241382</v>
      </c>
    </row>
    <row r="10" spans="1:14">
      <c r="A10" s="24">
        <v>19.3</v>
      </c>
      <c r="B10">
        <v>18</v>
      </c>
      <c r="E10" s="4" t="s">
        <v>497</v>
      </c>
      <c r="F10" s="4">
        <v>0.27869450573546295</v>
      </c>
      <c r="H10">
        <v>9</v>
      </c>
      <c r="I10" s="26">
        <f>I9+G3</f>
        <v>34.826837693530358</v>
      </c>
      <c r="K10" s="4" t="s">
        <v>497</v>
      </c>
      <c r="L10" s="4">
        <v>0.92506295150289342</v>
      </c>
    </row>
    <row r="11" spans="1:14">
      <c r="A11" s="25">
        <v>31.4</v>
      </c>
      <c r="B11">
        <v>18.7</v>
      </c>
      <c r="E11" s="4" t="s">
        <v>498</v>
      </c>
      <c r="F11" s="4">
        <v>15.45</v>
      </c>
      <c r="H11">
        <v>10</v>
      </c>
      <c r="I11">
        <f>F19</f>
        <v>42.7</v>
      </c>
      <c r="K11" s="4" t="s">
        <v>498</v>
      </c>
      <c r="L11" s="4">
        <v>13</v>
      </c>
    </row>
    <row r="12" spans="1:14">
      <c r="A12" s="24">
        <v>22.6</v>
      </c>
      <c r="B12">
        <v>21</v>
      </c>
      <c r="E12" s="4" t="s">
        <v>499</v>
      </c>
      <c r="F12" s="4">
        <v>12.9</v>
      </c>
      <c r="K12" s="4" t="s">
        <v>499</v>
      </c>
      <c r="L12" s="4">
        <v>7.2</v>
      </c>
    </row>
    <row r="13" spans="1:14">
      <c r="A13" s="25">
        <v>16.100000000000001</v>
      </c>
      <c r="B13">
        <v>14.3</v>
      </c>
      <c r="E13" s="4" t="s">
        <v>500</v>
      </c>
      <c r="F13" s="4">
        <v>6.5359655093890838</v>
      </c>
      <c r="K13" s="4" t="s">
        <v>500</v>
      </c>
      <c r="L13" s="4">
        <v>4.9816164508173539</v>
      </c>
    </row>
    <row r="14" spans="1:14">
      <c r="A14" s="24">
        <v>36.4</v>
      </c>
      <c r="B14">
        <v>7.9</v>
      </c>
      <c r="E14" s="4" t="s">
        <v>501</v>
      </c>
      <c r="F14" s="4">
        <v>42.718845139923708</v>
      </c>
      <c r="K14" s="4" t="s">
        <v>501</v>
      </c>
      <c r="L14" s="4">
        <v>24.816502463054089</v>
      </c>
    </row>
    <row r="15" spans="1:14">
      <c r="A15" s="25">
        <v>25</v>
      </c>
      <c r="B15">
        <v>12.9</v>
      </c>
      <c r="E15" s="4" t="s">
        <v>502</v>
      </c>
      <c r="F15" s="4">
        <v>0.90343813732413691</v>
      </c>
      <c r="K15" s="4" t="s">
        <v>502</v>
      </c>
      <c r="L15" s="4">
        <v>1.4106790328680181</v>
      </c>
    </row>
    <row r="16" spans="1:14">
      <c r="A16" s="24">
        <v>26.1</v>
      </c>
      <c r="B16">
        <v>5.4</v>
      </c>
      <c r="E16" s="4" t="s">
        <v>503</v>
      </c>
      <c r="F16" s="4">
        <v>0.83772209746944304</v>
      </c>
      <c r="K16" s="4" t="s">
        <v>503</v>
      </c>
      <c r="L16" s="4">
        <v>0.88068927763334248</v>
      </c>
    </row>
    <row r="17" spans="1:13">
      <c r="A17" s="25">
        <v>20.399999999999999</v>
      </c>
      <c r="B17">
        <v>20.6</v>
      </c>
      <c r="E17" s="4" t="s">
        <v>504</v>
      </c>
      <c r="F17" s="4">
        <v>38.700000000000003</v>
      </c>
      <c r="K17" s="4" t="s">
        <v>504</v>
      </c>
      <c r="L17" s="4">
        <v>22.700000000000003</v>
      </c>
    </row>
    <row r="18" spans="1:13">
      <c r="A18" s="24">
        <v>21</v>
      </c>
      <c r="B18">
        <v>14.6</v>
      </c>
      <c r="E18" s="4" t="s">
        <v>505</v>
      </c>
      <c r="F18" s="4">
        <v>4</v>
      </c>
      <c r="K18" s="4" t="s">
        <v>505</v>
      </c>
      <c r="L18" s="4">
        <v>5.4</v>
      </c>
    </row>
    <row r="19" spans="1:13">
      <c r="A19" s="25">
        <v>16</v>
      </c>
      <c r="B19">
        <v>12.4</v>
      </c>
      <c r="E19" s="4" t="s">
        <v>506</v>
      </c>
      <c r="F19" s="4">
        <v>42.7</v>
      </c>
      <c r="K19" s="4" t="s">
        <v>506</v>
      </c>
      <c r="L19" s="4">
        <v>28.1</v>
      </c>
    </row>
    <row r="20" spans="1:13">
      <c r="A20" s="24">
        <v>8.3000000000000007</v>
      </c>
      <c r="B20">
        <v>28.1</v>
      </c>
      <c r="E20" s="4" t="s">
        <v>507</v>
      </c>
      <c r="F20" s="4">
        <v>9031.1000000000076</v>
      </c>
      <c r="K20" s="4" t="s">
        <v>507</v>
      </c>
      <c r="L20" s="4">
        <v>384.80000000000007</v>
      </c>
    </row>
    <row r="21" spans="1:13" ht="16" thickBot="1">
      <c r="A21" s="25">
        <v>42.7</v>
      </c>
      <c r="B21">
        <v>16.100000000000001</v>
      </c>
      <c r="E21" s="5" t="s">
        <v>508</v>
      </c>
      <c r="F21" s="5">
        <v>550</v>
      </c>
      <c r="K21" s="5" t="s">
        <v>508</v>
      </c>
      <c r="L21" s="5">
        <v>29</v>
      </c>
    </row>
    <row r="22" spans="1:13">
      <c r="A22" s="24">
        <v>23</v>
      </c>
      <c r="B22">
        <v>14.5</v>
      </c>
      <c r="F22">
        <v>-2.6710910647164702E-62</v>
      </c>
      <c r="L22">
        <v>-2.6710910647164702E-62</v>
      </c>
    </row>
    <row r="23" spans="1:13" ht="16" thickBot="1">
      <c r="A23" s="25">
        <v>22.5</v>
      </c>
      <c r="B23">
        <v>7.8</v>
      </c>
    </row>
    <row r="24" spans="1:13">
      <c r="A24" s="24">
        <v>19.100000000000001</v>
      </c>
      <c r="B24">
        <v>7.2</v>
      </c>
      <c r="E24" s="22" t="s">
        <v>559</v>
      </c>
      <c r="F24" s="22" t="s">
        <v>561</v>
      </c>
      <c r="G24" s="22" t="s">
        <v>563</v>
      </c>
      <c r="K24" s="22" t="s">
        <v>559</v>
      </c>
      <c r="L24" s="22" t="s">
        <v>561</v>
      </c>
      <c r="M24" s="22" t="s">
        <v>563</v>
      </c>
    </row>
    <row r="25" spans="1:13">
      <c r="A25" s="25">
        <v>22.5</v>
      </c>
      <c r="B25">
        <v>9.3000000000000007</v>
      </c>
      <c r="E25" s="27">
        <v>4</v>
      </c>
      <c r="F25" s="4">
        <v>1</v>
      </c>
      <c r="G25" s="28">
        <v>1.8181818181818182E-3</v>
      </c>
      <c r="K25" s="27">
        <v>5.4</v>
      </c>
      <c r="L25" s="4">
        <v>1</v>
      </c>
      <c r="M25" s="28">
        <v>3.4482758620689655E-2</v>
      </c>
    </row>
    <row r="26" spans="1:13">
      <c r="A26" s="24">
        <v>19.100000000000001</v>
      </c>
      <c r="B26">
        <v>13.2</v>
      </c>
      <c r="E26" s="27">
        <v>7.8533547116912938</v>
      </c>
      <c r="F26" s="4">
        <v>31</v>
      </c>
      <c r="G26" s="28">
        <v>5.8181818181818182E-2</v>
      </c>
      <c r="K26" s="27">
        <v>9.2963847329099281</v>
      </c>
      <c r="L26" s="4">
        <v>5</v>
      </c>
      <c r="M26" s="28">
        <v>0.20689655172413793</v>
      </c>
    </row>
    <row r="27" spans="1:13">
      <c r="A27" s="25">
        <v>37.700000000000003</v>
      </c>
      <c r="B27">
        <v>10</v>
      </c>
      <c r="E27" s="27">
        <v>11.706709423382588</v>
      </c>
      <c r="F27" s="4">
        <v>113</v>
      </c>
      <c r="G27" s="28">
        <v>0.26363636363636361</v>
      </c>
      <c r="K27" s="27">
        <v>13.192769465819856</v>
      </c>
      <c r="L27" s="4">
        <v>9</v>
      </c>
      <c r="M27" s="28">
        <v>0.51724137931034486</v>
      </c>
    </row>
    <row r="28" spans="1:13">
      <c r="A28" s="24">
        <v>21.9</v>
      </c>
      <c r="B28">
        <v>15</v>
      </c>
      <c r="E28" s="27">
        <v>15.560064135073882</v>
      </c>
      <c r="F28" s="4">
        <v>132</v>
      </c>
      <c r="G28" s="28">
        <v>0.50363636363636366</v>
      </c>
      <c r="K28" s="27">
        <v>17.089154198729783</v>
      </c>
      <c r="L28" s="4">
        <v>9</v>
      </c>
      <c r="M28" s="28">
        <v>0.82758620689655171</v>
      </c>
    </row>
    <row r="29" spans="1:13">
      <c r="A29" s="25">
        <v>16.8</v>
      </c>
      <c r="B29">
        <v>15.4</v>
      </c>
      <c r="E29" s="27">
        <v>19.413418846765175</v>
      </c>
      <c r="F29" s="4">
        <v>112</v>
      </c>
      <c r="G29" s="28">
        <v>0.70727272727272728</v>
      </c>
      <c r="K29" s="27">
        <v>20.985538931639713</v>
      </c>
      <c r="L29" s="4">
        <v>3</v>
      </c>
      <c r="M29" s="28">
        <v>0.93103448275862066</v>
      </c>
    </row>
    <row r="30" spans="1:13">
      <c r="A30" s="24">
        <v>9.1</v>
      </c>
      <c r="B30">
        <v>13</v>
      </c>
      <c r="E30" s="27">
        <v>23.266773558456471</v>
      </c>
      <c r="F30" s="4">
        <v>87</v>
      </c>
      <c r="G30" s="28">
        <v>0.86545454545454548</v>
      </c>
      <c r="K30" s="27">
        <v>28.1</v>
      </c>
      <c r="L30" s="4">
        <v>2</v>
      </c>
      <c r="M30" s="28">
        <v>1</v>
      </c>
    </row>
    <row r="31" spans="1:13" ht="16" thickBot="1">
      <c r="A31" s="25">
        <v>8.1999999999999993</v>
      </c>
      <c r="E31" s="27">
        <v>27.120128270147767</v>
      </c>
      <c r="F31" s="4">
        <v>40</v>
      </c>
      <c r="G31" s="28">
        <v>0.93818181818181823</v>
      </c>
      <c r="K31" s="5" t="s">
        <v>560</v>
      </c>
      <c r="L31" s="5">
        <v>0</v>
      </c>
      <c r="M31" s="29">
        <v>1</v>
      </c>
    </row>
    <row r="32" spans="1:13">
      <c r="A32" s="24">
        <v>25.2</v>
      </c>
      <c r="E32" s="27">
        <v>30.973482981839062</v>
      </c>
      <c r="F32" s="4">
        <v>14</v>
      </c>
      <c r="G32" s="28">
        <v>0.96363636363636362</v>
      </c>
    </row>
    <row r="33" spans="1:7">
      <c r="A33" s="25">
        <v>7.2</v>
      </c>
      <c r="E33" s="27">
        <v>34.826837693530358</v>
      </c>
      <c r="F33" s="4">
        <v>12</v>
      </c>
      <c r="G33" s="28">
        <v>0.98545454545454547</v>
      </c>
    </row>
    <row r="34" spans="1:7">
      <c r="A34" s="24">
        <v>12.7</v>
      </c>
      <c r="E34" s="27">
        <v>42.7</v>
      </c>
      <c r="F34" s="4">
        <v>8</v>
      </c>
      <c r="G34" s="28">
        <v>1</v>
      </c>
    </row>
    <row r="35" spans="1:7" ht="16" thickBot="1">
      <c r="A35" s="25">
        <v>18.100000000000001</v>
      </c>
      <c r="E35" s="5" t="s">
        <v>560</v>
      </c>
      <c r="F35" s="5">
        <v>0</v>
      </c>
      <c r="G35" s="29">
        <v>1</v>
      </c>
    </row>
    <row r="36" spans="1:7">
      <c r="A36" s="24">
        <v>8.1</v>
      </c>
    </row>
    <row r="37" spans="1:7">
      <c r="A37" s="25">
        <v>5.3</v>
      </c>
    </row>
    <row r="38" spans="1:7">
      <c r="A38" s="24">
        <v>11.9</v>
      </c>
    </row>
    <row r="39" spans="1:7">
      <c r="A39" s="25">
        <v>6.6</v>
      </c>
    </row>
    <row r="40" spans="1:7">
      <c r="A40" s="24">
        <v>10</v>
      </c>
    </row>
    <row r="41" spans="1:7">
      <c r="A41" s="25">
        <v>12.1</v>
      </c>
    </row>
    <row r="42" spans="1:7">
      <c r="A42" s="24">
        <v>11.3</v>
      </c>
    </row>
    <row r="43" spans="1:7">
      <c r="A43" s="25">
        <v>33.299999999999997</v>
      </c>
    </row>
    <row r="44" spans="1:7">
      <c r="A44" s="24">
        <v>16.8</v>
      </c>
    </row>
    <row r="45" spans="1:7">
      <c r="A45" s="25">
        <v>10</v>
      </c>
    </row>
    <row r="46" spans="1:7">
      <c r="A46" s="24">
        <v>27</v>
      </c>
    </row>
    <row r="47" spans="1:7">
      <c r="A47" s="25">
        <v>10.199999999999999</v>
      </c>
    </row>
    <row r="48" spans="1:7">
      <c r="A48" s="24">
        <v>23.8</v>
      </c>
    </row>
    <row r="49" spans="1:1">
      <c r="A49" s="25">
        <v>10.199999999999999</v>
      </c>
    </row>
    <row r="50" spans="1:1">
      <c r="A50" s="24">
        <v>14.6</v>
      </c>
    </row>
    <row r="51" spans="1:1">
      <c r="A51" s="25">
        <v>9</v>
      </c>
    </row>
    <row r="52" spans="1:1">
      <c r="A52" s="24">
        <v>4.4000000000000004</v>
      </c>
    </row>
    <row r="53" spans="1:1">
      <c r="A53" s="25">
        <v>14.5</v>
      </c>
    </row>
    <row r="54" spans="1:1">
      <c r="A54" s="24">
        <v>10.9</v>
      </c>
    </row>
    <row r="55" spans="1:1">
      <c r="A55" s="25">
        <v>11.8</v>
      </c>
    </row>
    <row r="56" spans="1:1">
      <c r="A56" s="24">
        <v>5.4</v>
      </c>
    </row>
    <row r="57" spans="1:1">
      <c r="A57" s="25">
        <v>22.4</v>
      </c>
    </row>
    <row r="58" spans="1:1">
      <c r="A58" s="24">
        <v>36.6</v>
      </c>
    </row>
    <row r="59" spans="1:1">
      <c r="A59" s="25">
        <v>17.899999999999999</v>
      </c>
    </row>
    <row r="60" spans="1:1">
      <c r="A60" s="24">
        <v>22.7</v>
      </c>
    </row>
    <row r="61" spans="1:1">
      <c r="A61" s="25">
        <v>22.7</v>
      </c>
    </row>
    <row r="62" spans="1:1">
      <c r="A62" s="24">
        <v>22.6</v>
      </c>
    </row>
    <row r="63" spans="1:1">
      <c r="A63" s="25">
        <v>13.7</v>
      </c>
    </row>
    <row r="64" spans="1:1">
      <c r="A64" s="24">
        <v>19.100000000000001</v>
      </c>
    </row>
    <row r="65" spans="1:1">
      <c r="A65" s="25">
        <v>17</v>
      </c>
    </row>
    <row r="66" spans="1:1">
      <c r="A66" s="24">
        <v>19.8</v>
      </c>
    </row>
    <row r="67" spans="1:1">
      <c r="A67" s="25">
        <v>30.6</v>
      </c>
    </row>
    <row r="68" spans="1:1">
      <c r="A68" s="24">
        <v>19.3</v>
      </c>
    </row>
    <row r="69" spans="1:1">
      <c r="A69" s="25">
        <v>17.3</v>
      </c>
    </row>
    <row r="70" spans="1:1">
      <c r="A70" s="24">
        <v>23.5</v>
      </c>
    </row>
    <row r="71" spans="1:1">
      <c r="A71" s="25">
        <v>16</v>
      </c>
    </row>
    <row r="72" spans="1:1">
      <c r="A72" s="24">
        <v>20.7</v>
      </c>
    </row>
    <row r="73" spans="1:1">
      <c r="A73" s="25">
        <v>16</v>
      </c>
    </row>
    <row r="74" spans="1:1">
      <c r="A74" s="24">
        <v>34.1</v>
      </c>
    </row>
    <row r="75" spans="1:1">
      <c r="A75" s="25">
        <v>20.2</v>
      </c>
    </row>
    <row r="76" spans="1:1">
      <c r="A76" s="24">
        <v>22.8</v>
      </c>
    </row>
    <row r="77" spans="1:1">
      <c r="A77" s="25">
        <v>24.1</v>
      </c>
    </row>
    <row r="78" spans="1:1">
      <c r="A78" s="24">
        <v>20</v>
      </c>
    </row>
    <row r="79" spans="1:1">
      <c r="A79" s="25">
        <v>21.4</v>
      </c>
    </row>
    <row r="80" spans="1:1">
      <c r="A80" s="24">
        <v>17.600000000000001</v>
      </c>
    </row>
    <row r="81" spans="1:1">
      <c r="A81" s="25">
        <v>21.1</v>
      </c>
    </row>
    <row r="82" spans="1:1">
      <c r="A82" s="24">
        <v>24.8</v>
      </c>
    </row>
    <row r="83" spans="1:1">
      <c r="A83" s="25">
        <v>9.1</v>
      </c>
    </row>
    <row r="84" spans="1:1">
      <c r="A84" s="24">
        <v>20.100000000000001</v>
      </c>
    </row>
    <row r="85" spans="1:1">
      <c r="A85" s="25">
        <v>23.6</v>
      </c>
    </row>
    <row r="86" spans="1:1">
      <c r="A86" s="24">
        <v>23.2</v>
      </c>
    </row>
    <row r="87" spans="1:1">
      <c r="A87" s="25">
        <v>22.1</v>
      </c>
    </row>
    <row r="88" spans="1:1">
      <c r="A88" s="24">
        <v>23.6</v>
      </c>
    </row>
    <row r="89" spans="1:1">
      <c r="A89" s="25">
        <v>24.6</v>
      </c>
    </row>
    <row r="90" spans="1:1">
      <c r="A90" s="24">
        <v>20.399999999999999</v>
      </c>
    </row>
    <row r="91" spans="1:1">
      <c r="A91" s="25">
        <v>21.4</v>
      </c>
    </row>
    <row r="92" spans="1:1">
      <c r="A92" s="24">
        <v>20.100000000000001</v>
      </c>
    </row>
    <row r="93" spans="1:1">
      <c r="A93" s="25">
        <v>19</v>
      </c>
    </row>
    <row r="94" spans="1:1">
      <c r="A94" s="24">
        <v>23.5</v>
      </c>
    </row>
    <row r="95" spans="1:1">
      <c r="A95" s="25">
        <v>18.600000000000001</v>
      </c>
    </row>
    <row r="96" spans="1:1">
      <c r="A96" s="24">
        <v>12.5</v>
      </c>
    </row>
    <row r="97" spans="1:1">
      <c r="A97" s="25">
        <v>17.5</v>
      </c>
    </row>
    <row r="98" spans="1:1">
      <c r="A98" s="24">
        <v>12.8</v>
      </c>
    </row>
    <row r="99" spans="1:1">
      <c r="A99" s="25">
        <v>21.9</v>
      </c>
    </row>
    <row r="100" spans="1:1">
      <c r="A100" s="24">
        <v>12.6</v>
      </c>
    </row>
    <row r="101" spans="1:1">
      <c r="A101" s="25">
        <v>15</v>
      </c>
    </row>
    <row r="102" spans="1:1">
      <c r="A102" s="24">
        <v>10.9</v>
      </c>
    </row>
    <row r="103" spans="1:1">
      <c r="A103" s="25">
        <v>21.8</v>
      </c>
    </row>
    <row r="104" spans="1:1">
      <c r="A104" s="24">
        <v>10.4</v>
      </c>
    </row>
    <row r="105" spans="1:1">
      <c r="A105" s="25">
        <v>26.8</v>
      </c>
    </row>
    <row r="106" spans="1:1">
      <c r="A106" s="24">
        <v>20.8</v>
      </c>
    </row>
    <row r="107" spans="1:1">
      <c r="A107" s="25">
        <v>21.4</v>
      </c>
    </row>
    <row r="108" spans="1:1">
      <c r="A108" s="24">
        <v>24</v>
      </c>
    </row>
    <row r="109" spans="1:1">
      <c r="A109" s="25">
        <v>11.4</v>
      </c>
    </row>
    <row r="110" spans="1:1">
      <c r="A110" s="24">
        <v>23.5</v>
      </c>
    </row>
    <row r="111" spans="1:1">
      <c r="A111" s="25">
        <v>22.6</v>
      </c>
    </row>
    <row r="112" spans="1:1">
      <c r="A112" s="24">
        <v>24.7</v>
      </c>
    </row>
    <row r="113" spans="1:1">
      <c r="A113" s="25">
        <v>16.399999999999999</v>
      </c>
    </row>
    <row r="114" spans="1:1">
      <c r="A114" s="24">
        <v>18.2</v>
      </c>
    </row>
    <row r="115" spans="1:1">
      <c r="A115" s="25">
        <v>23.5</v>
      </c>
    </row>
    <row r="116" spans="1:1">
      <c r="A116" s="24">
        <v>8.3000000000000007</v>
      </c>
    </row>
    <row r="117" spans="1:1">
      <c r="A117" s="25">
        <v>15.1</v>
      </c>
    </row>
    <row r="118" spans="1:1">
      <c r="A118" s="24">
        <v>20.399999999999999</v>
      </c>
    </row>
    <row r="119" spans="1:1">
      <c r="A119" s="25">
        <v>15.1</v>
      </c>
    </row>
    <row r="120" spans="1:1">
      <c r="A120" s="24">
        <v>18</v>
      </c>
    </row>
    <row r="121" spans="1:1">
      <c r="A121" s="25">
        <v>14.6</v>
      </c>
    </row>
    <row r="122" spans="1:1">
      <c r="A122" s="24">
        <v>23.1</v>
      </c>
    </row>
    <row r="123" spans="1:1">
      <c r="A123" s="25">
        <v>13.4</v>
      </c>
    </row>
    <row r="124" spans="1:1">
      <c r="A124" s="24">
        <v>11.7</v>
      </c>
    </row>
    <row r="125" spans="1:1">
      <c r="A125" s="25">
        <v>20.3</v>
      </c>
    </row>
    <row r="126" spans="1:1">
      <c r="A126" s="24">
        <v>17.8</v>
      </c>
    </row>
    <row r="127" spans="1:1">
      <c r="A127" s="25">
        <v>19.8</v>
      </c>
    </row>
    <row r="128" spans="1:1">
      <c r="A128" s="24">
        <v>19.5</v>
      </c>
    </row>
    <row r="129" spans="1:1">
      <c r="A129" s="25">
        <v>28.1</v>
      </c>
    </row>
    <row r="130" spans="1:1">
      <c r="A130" s="24">
        <v>13.9</v>
      </c>
    </row>
    <row r="131" spans="1:1">
      <c r="A131" s="25">
        <v>11.1</v>
      </c>
    </row>
    <row r="132" spans="1:1">
      <c r="A132" s="24">
        <v>19.899999999999999</v>
      </c>
    </row>
    <row r="133" spans="1:1">
      <c r="A133" s="25">
        <v>21.9</v>
      </c>
    </row>
    <row r="134" spans="1:1">
      <c r="A134" s="24">
        <v>13.8</v>
      </c>
    </row>
    <row r="135" spans="1:1">
      <c r="A135" s="25">
        <v>28.9</v>
      </c>
    </row>
    <row r="136" spans="1:1">
      <c r="A136" s="24">
        <v>11.2</v>
      </c>
    </row>
    <row r="137" spans="1:1">
      <c r="A137" s="25">
        <v>11.7</v>
      </c>
    </row>
    <row r="138" spans="1:1">
      <c r="A138" s="24">
        <v>20.5</v>
      </c>
    </row>
    <row r="139" spans="1:1">
      <c r="A139" s="25">
        <v>25.6</v>
      </c>
    </row>
    <row r="140" spans="1:1">
      <c r="A140" s="24">
        <v>14.1</v>
      </c>
    </row>
    <row r="141" spans="1:1">
      <c r="A141" s="25">
        <v>23.4</v>
      </c>
    </row>
    <row r="142" spans="1:1">
      <c r="A142" s="24">
        <v>16.5</v>
      </c>
    </row>
    <row r="143" spans="1:1">
      <c r="A143" s="25">
        <v>11.2</v>
      </c>
    </row>
    <row r="144" spans="1:1">
      <c r="A144" s="24">
        <v>14.4</v>
      </c>
    </row>
    <row r="145" spans="1:1">
      <c r="A145" s="25">
        <v>13.7</v>
      </c>
    </row>
    <row r="146" spans="1:1">
      <c r="A146" s="24">
        <v>7.5</v>
      </c>
    </row>
    <row r="147" spans="1:1">
      <c r="A147" s="25">
        <v>10.4</v>
      </c>
    </row>
    <row r="148" spans="1:1">
      <c r="A148" s="24">
        <v>12.9</v>
      </c>
    </row>
    <row r="149" spans="1:1">
      <c r="A149" s="25">
        <v>14.5</v>
      </c>
    </row>
    <row r="150" spans="1:1">
      <c r="A150" s="24">
        <v>9</v>
      </c>
    </row>
    <row r="151" spans="1:1">
      <c r="A151" s="25">
        <v>11.9</v>
      </c>
    </row>
    <row r="152" spans="1:1">
      <c r="A152" s="24">
        <v>7</v>
      </c>
    </row>
    <row r="153" spans="1:1">
      <c r="A153" s="25">
        <v>6.7</v>
      </c>
    </row>
    <row r="154" spans="1:1">
      <c r="A154" s="24">
        <v>13</v>
      </c>
    </row>
    <row r="155" spans="1:1">
      <c r="A155" s="25">
        <v>9.9</v>
      </c>
    </row>
    <row r="156" spans="1:1">
      <c r="A156" s="24">
        <v>7</v>
      </c>
    </row>
    <row r="157" spans="1:1">
      <c r="A157" s="25">
        <v>10.7</v>
      </c>
    </row>
    <row r="158" spans="1:1">
      <c r="A158" s="24">
        <v>13.5</v>
      </c>
    </row>
    <row r="159" spans="1:1">
      <c r="A159" s="25">
        <v>11.4</v>
      </c>
    </row>
    <row r="160" spans="1:1">
      <c r="A160" s="24">
        <v>12.6</v>
      </c>
    </row>
    <row r="161" spans="1:1">
      <c r="A161" s="25">
        <v>18</v>
      </c>
    </row>
    <row r="162" spans="1:1">
      <c r="A162" s="24">
        <v>24.3</v>
      </c>
    </row>
    <row r="163" spans="1:1">
      <c r="A163" s="25">
        <v>18.100000000000001</v>
      </c>
    </row>
    <row r="164" spans="1:1">
      <c r="A164" s="24">
        <v>15.2</v>
      </c>
    </row>
    <row r="165" spans="1:1">
      <c r="A165" s="25">
        <v>20.6</v>
      </c>
    </row>
    <row r="166" spans="1:1">
      <c r="A166" s="24">
        <v>14</v>
      </c>
    </row>
    <row r="167" spans="1:1">
      <c r="A167" s="25">
        <v>14.5</v>
      </c>
    </row>
    <row r="168" spans="1:1">
      <c r="A168" s="24">
        <v>19.3</v>
      </c>
    </row>
    <row r="169" spans="1:1">
      <c r="A169" s="25">
        <v>12.1</v>
      </c>
    </row>
    <row r="170" spans="1:1">
      <c r="A170" s="24">
        <v>10.9</v>
      </c>
    </row>
    <row r="171" spans="1:1">
      <c r="A171" s="25">
        <v>23.9</v>
      </c>
    </row>
    <row r="172" spans="1:1">
      <c r="A172" s="24">
        <v>14.7</v>
      </c>
    </row>
    <row r="173" spans="1:1">
      <c r="A173" s="25">
        <v>20</v>
      </c>
    </row>
    <row r="174" spans="1:1">
      <c r="A174" s="24">
        <v>17.399999999999999</v>
      </c>
    </row>
    <row r="175" spans="1:1">
      <c r="A175" s="25">
        <v>14.9</v>
      </c>
    </row>
    <row r="176" spans="1:1">
      <c r="A176" s="24">
        <v>17.100000000000001</v>
      </c>
    </row>
    <row r="177" spans="1:1">
      <c r="A177" s="25">
        <v>21.5</v>
      </c>
    </row>
    <row r="178" spans="1:1">
      <c r="A178" s="24">
        <v>20.9</v>
      </c>
    </row>
    <row r="179" spans="1:1">
      <c r="A179" s="25">
        <v>28.7</v>
      </c>
    </row>
    <row r="180" spans="1:1">
      <c r="A180" s="24">
        <v>17.899999999999999</v>
      </c>
    </row>
    <row r="181" spans="1:1">
      <c r="A181" s="25">
        <v>22.9</v>
      </c>
    </row>
    <row r="182" spans="1:1">
      <c r="A182" s="24">
        <v>31.4</v>
      </c>
    </row>
    <row r="183" spans="1:1">
      <c r="A183" s="25">
        <v>16.600000000000001</v>
      </c>
    </row>
    <row r="184" spans="1:1">
      <c r="A184" s="24">
        <v>22.5</v>
      </c>
    </row>
    <row r="185" spans="1:1">
      <c r="A185" s="25">
        <v>27.2</v>
      </c>
    </row>
    <row r="186" spans="1:1">
      <c r="A186" s="24">
        <v>19</v>
      </c>
    </row>
    <row r="187" spans="1:1">
      <c r="A187" s="25">
        <v>18.8</v>
      </c>
    </row>
    <row r="188" spans="1:1">
      <c r="A188" s="24">
        <v>23.1</v>
      </c>
    </row>
    <row r="189" spans="1:1">
      <c r="A189" s="25">
        <v>28.5</v>
      </c>
    </row>
    <row r="190" spans="1:1">
      <c r="A190" s="24">
        <v>17.7</v>
      </c>
    </row>
    <row r="191" spans="1:1">
      <c r="A191" s="25">
        <v>21.2</v>
      </c>
    </row>
    <row r="192" spans="1:1">
      <c r="A192" s="24">
        <v>19.5</v>
      </c>
    </row>
    <row r="193" spans="1:1">
      <c r="A193" s="25">
        <v>9.6999999999999993</v>
      </c>
    </row>
    <row r="194" spans="1:1">
      <c r="A194" s="24">
        <v>15.2</v>
      </c>
    </row>
    <row r="195" spans="1:1">
      <c r="A195" s="25">
        <v>10.7</v>
      </c>
    </row>
    <row r="196" spans="1:1">
      <c r="A196" s="24">
        <v>11</v>
      </c>
    </row>
    <row r="197" spans="1:1">
      <c r="A197" s="25">
        <v>13</v>
      </c>
    </row>
    <row r="198" spans="1:1">
      <c r="A198" s="24">
        <v>21.6</v>
      </c>
    </row>
    <row r="199" spans="1:1">
      <c r="A199" s="25">
        <v>18.7</v>
      </c>
    </row>
    <row r="200" spans="1:1">
      <c r="A200" s="24">
        <v>17.399999999999999</v>
      </c>
    </row>
    <row r="201" spans="1:1">
      <c r="A201" s="25">
        <v>13.6</v>
      </c>
    </row>
    <row r="202" spans="1:1">
      <c r="A202" s="24">
        <v>35.700000000000003</v>
      </c>
    </row>
    <row r="203" spans="1:1">
      <c r="A203" s="25">
        <v>17.399999999999999</v>
      </c>
    </row>
    <row r="204" spans="1:1">
      <c r="A204" s="24">
        <v>11.9</v>
      </c>
    </row>
    <row r="205" spans="1:1">
      <c r="A205" s="25">
        <v>14.6</v>
      </c>
    </row>
    <row r="206" spans="1:1">
      <c r="A206" s="24">
        <v>27.6</v>
      </c>
    </row>
    <row r="207" spans="1:1">
      <c r="A207" s="25">
        <v>18.7</v>
      </c>
    </row>
    <row r="208" spans="1:1">
      <c r="A208" s="24">
        <v>13.5</v>
      </c>
    </row>
    <row r="209" spans="1:1">
      <c r="A209" s="25">
        <v>17.2</v>
      </c>
    </row>
    <row r="210" spans="1:1">
      <c r="A210" s="24">
        <v>10.8</v>
      </c>
    </row>
    <row r="211" spans="1:1">
      <c r="A211" s="25">
        <v>15.8</v>
      </c>
    </row>
    <row r="212" spans="1:1">
      <c r="A212" s="24">
        <v>15</v>
      </c>
    </row>
    <row r="213" spans="1:1">
      <c r="A213" s="25">
        <v>18.3</v>
      </c>
    </row>
    <row r="214" spans="1:1">
      <c r="A214" s="24">
        <v>14.4</v>
      </c>
    </row>
    <row r="215" spans="1:1">
      <c r="A215" s="25">
        <v>34.200000000000003</v>
      </c>
    </row>
    <row r="216" spans="1:1">
      <c r="A216" s="24">
        <v>14.9</v>
      </c>
    </row>
    <row r="217" spans="1:1">
      <c r="A217" s="25">
        <v>18.2</v>
      </c>
    </row>
    <row r="218" spans="1:1">
      <c r="A218" s="24">
        <v>23</v>
      </c>
    </row>
    <row r="219" spans="1:1">
      <c r="A219" s="25">
        <v>15.6</v>
      </c>
    </row>
    <row r="220" spans="1:1">
      <c r="A220" s="24">
        <v>19.3</v>
      </c>
    </row>
    <row r="221" spans="1:1">
      <c r="A221" s="25">
        <v>14.2</v>
      </c>
    </row>
    <row r="222" spans="1:1">
      <c r="A222" s="24">
        <v>11.2</v>
      </c>
    </row>
    <row r="223" spans="1:1">
      <c r="A223" s="25">
        <v>11.9</v>
      </c>
    </row>
    <row r="224" spans="1:1">
      <c r="A224" s="24">
        <v>15</v>
      </c>
    </row>
    <row r="225" spans="1:1">
      <c r="A225" s="25">
        <v>8.6999999999999993</v>
      </c>
    </row>
    <row r="226" spans="1:1">
      <c r="A226" s="24">
        <v>17.2</v>
      </c>
    </row>
    <row r="227" spans="1:1">
      <c r="A227" s="25">
        <v>18.8</v>
      </c>
    </row>
    <row r="228" spans="1:1">
      <c r="A228" s="24">
        <v>12.5</v>
      </c>
    </row>
    <row r="229" spans="1:1">
      <c r="A229" s="25">
        <v>15</v>
      </c>
    </row>
    <row r="230" spans="1:1">
      <c r="A230" s="24">
        <v>12.9</v>
      </c>
    </row>
    <row r="231" spans="1:1">
      <c r="A231" s="25">
        <v>14.5</v>
      </c>
    </row>
    <row r="232" spans="1:1">
      <c r="A232" s="24">
        <v>13.6</v>
      </c>
    </row>
    <row r="233" spans="1:1">
      <c r="A233" s="25">
        <v>12</v>
      </c>
    </row>
    <row r="234" spans="1:1">
      <c r="A234" s="24">
        <v>7.9</v>
      </c>
    </row>
    <row r="235" spans="1:1">
      <c r="A235" s="25">
        <v>15</v>
      </c>
    </row>
    <row r="236" spans="1:1">
      <c r="A236" s="24">
        <v>16.8</v>
      </c>
    </row>
    <row r="237" spans="1:1">
      <c r="A237" s="25">
        <v>8.1999999999999993</v>
      </c>
    </row>
    <row r="238" spans="1:1">
      <c r="A238" s="24">
        <v>16.3</v>
      </c>
    </row>
    <row r="239" spans="1:1">
      <c r="A239" s="25">
        <v>15.8</v>
      </c>
    </row>
    <row r="240" spans="1:1">
      <c r="A240" s="24">
        <v>12.8</v>
      </c>
    </row>
    <row r="241" spans="1:1">
      <c r="A241" s="25">
        <v>13.7</v>
      </c>
    </row>
    <row r="242" spans="1:1">
      <c r="A242" s="24">
        <v>14</v>
      </c>
    </row>
    <row r="243" spans="1:1">
      <c r="A243" s="25">
        <v>13</v>
      </c>
    </row>
    <row r="244" spans="1:1">
      <c r="A244" s="24">
        <v>10</v>
      </c>
    </row>
    <row r="245" spans="1:1">
      <c r="A245" s="25">
        <v>11.6</v>
      </c>
    </row>
    <row r="246" spans="1:1">
      <c r="A246" s="24">
        <v>11.1</v>
      </c>
    </row>
    <row r="247" spans="1:1">
      <c r="A247" s="25">
        <v>14.2</v>
      </c>
    </row>
    <row r="248" spans="1:1">
      <c r="A248" s="24">
        <v>10.199999999999999</v>
      </c>
    </row>
    <row r="249" spans="1:1">
      <c r="A249" s="25">
        <v>18</v>
      </c>
    </row>
    <row r="250" spans="1:1">
      <c r="A250" s="24">
        <v>8.6</v>
      </c>
    </row>
    <row r="251" spans="1:1">
      <c r="A251" s="25">
        <v>17.600000000000001</v>
      </c>
    </row>
    <row r="252" spans="1:1">
      <c r="A252" s="24">
        <v>17.8</v>
      </c>
    </row>
    <row r="253" spans="1:1">
      <c r="A253" s="25">
        <v>17.8</v>
      </c>
    </row>
    <row r="254" spans="1:1">
      <c r="A254" s="24">
        <v>12.2</v>
      </c>
    </row>
    <row r="255" spans="1:1">
      <c r="A255" s="25">
        <v>10.8</v>
      </c>
    </row>
    <row r="256" spans="1:1">
      <c r="A256" s="24">
        <v>16</v>
      </c>
    </row>
    <row r="257" spans="1:1">
      <c r="A257" s="25">
        <v>10.8</v>
      </c>
    </row>
    <row r="258" spans="1:1">
      <c r="A258" s="24">
        <v>18.7</v>
      </c>
    </row>
    <row r="259" spans="1:1">
      <c r="A259" s="25">
        <v>19.600000000000001</v>
      </c>
    </row>
    <row r="260" spans="1:1">
      <c r="A260" s="24">
        <v>22.2</v>
      </c>
    </row>
    <row r="261" spans="1:1">
      <c r="A261" s="25">
        <v>10</v>
      </c>
    </row>
    <row r="262" spans="1:1">
      <c r="A262" s="24">
        <v>10.4</v>
      </c>
    </row>
    <row r="263" spans="1:1">
      <c r="A263" s="25">
        <v>16.600000000000001</v>
      </c>
    </row>
    <row r="264" spans="1:1">
      <c r="A264" s="24">
        <v>12.9</v>
      </c>
    </row>
    <row r="265" spans="1:1">
      <c r="A265" s="25">
        <v>20.5</v>
      </c>
    </row>
    <row r="266" spans="1:1">
      <c r="A266" s="24">
        <v>14.4</v>
      </c>
    </row>
    <row r="267" spans="1:1">
      <c r="A267" s="25">
        <v>9.1</v>
      </c>
    </row>
    <row r="268" spans="1:1">
      <c r="A268" s="24">
        <v>9.9</v>
      </c>
    </row>
    <row r="269" spans="1:1">
      <c r="A269" s="25">
        <v>15.2</v>
      </c>
    </row>
    <row r="270" spans="1:1">
      <c r="A270" s="24">
        <v>21.1</v>
      </c>
    </row>
    <row r="271" spans="1:1">
      <c r="A271" s="25">
        <v>12.2</v>
      </c>
    </row>
    <row r="272" spans="1:1">
      <c r="A272" s="24">
        <v>9.6</v>
      </c>
    </row>
    <row r="273" spans="1:1">
      <c r="A273" s="25">
        <v>8</v>
      </c>
    </row>
    <row r="274" spans="1:1">
      <c r="A274" s="24">
        <v>6</v>
      </c>
    </row>
    <row r="275" spans="1:1">
      <c r="A275" s="25">
        <v>8.5</v>
      </c>
    </row>
    <row r="276" spans="1:1">
      <c r="A276" s="24">
        <v>7.6</v>
      </c>
    </row>
    <row r="277" spans="1:1">
      <c r="A277" s="25">
        <v>10.6</v>
      </c>
    </row>
    <row r="278" spans="1:1">
      <c r="A278" s="24">
        <v>19.399999999999999</v>
      </c>
    </row>
    <row r="279" spans="1:1">
      <c r="A279" s="25">
        <v>12.1</v>
      </c>
    </row>
    <row r="280" spans="1:1">
      <c r="A280" s="24">
        <v>11.2</v>
      </c>
    </row>
    <row r="281" spans="1:1">
      <c r="A281" s="25">
        <v>6.4</v>
      </c>
    </row>
    <row r="282" spans="1:1">
      <c r="A282" s="24">
        <v>9.6999999999999993</v>
      </c>
    </row>
    <row r="283" spans="1:1">
      <c r="A283" s="25">
        <v>13.7</v>
      </c>
    </row>
    <row r="284" spans="1:1">
      <c r="A284" s="24">
        <v>9.4</v>
      </c>
    </row>
    <row r="285" spans="1:1">
      <c r="A285" s="25">
        <v>16.5</v>
      </c>
    </row>
    <row r="286" spans="1:1">
      <c r="A286" s="24">
        <v>13.5</v>
      </c>
    </row>
    <row r="287" spans="1:1">
      <c r="A287" s="25">
        <v>12.5</v>
      </c>
    </row>
    <row r="288" spans="1:1">
      <c r="A288" s="24">
        <v>11.6</v>
      </c>
    </row>
    <row r="289" spans="1:1">
      <c r="A289" s="25">
        <v>12</v>
      </c>
    </row>
    <row r="290" spans="1:1">
      <c r="A290" s="24">
        <v>8.1999999999999993</v>
      </c>
    </row>
    <row r="291" spans="1:1">
      <c r="A291" s="25">
        <v>30.6</v>
      </c>
    </row>
    <row r="292" spans="1:1">
      <c r="A292" s="24">
        <v>12.9</v>
      </c>
    </row>
    <row r="293" spans="1:1">
      <c r="A293" s="25">
        <v>9.5</v>
      </c>
    </row>
    <row r="294" spans="1:1">
      <c r="A294" s="24">
        <v>13.6</v>
      </c>
    </row>
    <row r="295" spans="1:1">
      <c r="A295" s="25">
        <v>12.8</v>
      </c>
    </row>
    <row r="296" spans="1:1">
      <c r="A296" s="24">
        <v>7.2</v>
      </c>
    </row>
    <row r="297" spans="1:1">
      <c r="A297" s="25">
        <v>10.8</v>
      </c>
    </row>
    <row r="298" spans="1:1">
      <c r="A298" s="24">
        <v>15.9</v>
      </c>
    </row>
    <row r="299" spans="1:1">
      <c r="A299" s="25">
        <v>15.7</v>
      </c>
    </row>
    <row r="300" spans="1:1">
      <c r="A300" s="24">
        <v>10.6</v>
      </c>
    </row>
    <row r="301" spans="1:1">
      <c r="A301" s="25">
        <v>11</v>
      </c>
    </row>
    <row r="302" spans="1:1">
      <c r="A302" s="24">
        <v>17.100000000000001</v>
      </c>
    </row>
    <row r="303" spans="1:1">
      <c r="A303" s="25">
        <v>9.6999999999999993</v>
      </c>
    </row>
    <row r="304" spans="1:1">
      <c r="A304" s="24">
        <v>10.5</v>
      </c>
    </row>
    <row r="305" spans="1:1">
      <c r="A305" s="25">
        <v>11.5</v>
      </c>
    </row>
    <row r="306" spans="1:1">
      <c r="A306" s="24">
        <v>13.1</v>
      </c>
    </row>
    <row r="307" spans="1:1">
      <c r="A307" s="25">
        <v>16.5</v>
      </c>
    </row>
    <row r="308" spans="1:1">
      <c r="A308" s="24">
        <v>20.2</v>
      </c>
    </row>
    <row r="309" spans="1:1">
      <c r="A309" s="25">
        <v>18.2</v>
      </c>
    </row>
    <row r="310" spans="1:1">
      <c r="A310" s="24">
        <v>17.5</v>
      </c>
    </row>
    <row r="311" spans="1:1">
      <c r="A311" s="25">
        <v>7.5</v>
      </c>
    </row>
    <row r="312" spans="1:1">
      <c r="A312" s="24">
        <v>15.2</v>
      </c>
    </row>
    <row r="313" spans="1:1">
      <c r="A313" s="25">
        <v>11.5</v>
      </c>
    </row>
    <row r="314" spans="1:1">
      <c r="A314" s="24">
        <v>16.8</v>
      </c>
    </row>
    <row r="315" spans="1:1">
      <c r="A315" s="25">
        <v>20.100000000000001</v>
      </c>
    </row>
    <row r="316" spans="1:1">
      <c r="A316" s="24">
        <v>29.7</v>
      </c>
    </row>
    <row r="317" spans="1:1">
      <c r="A317" s="25">
        <v>15.6</v>
      </c>
    </row>
    <row r="318" spans="1:1">
      <c r="A318" s="24">
        <v>20.8</v>
      </c>
    </row>
    <row r="319" spans="1:1">
      <c r="A319" s="25">
        <v>25.1</v>
      </c>
    </row>
    <row r="320" spans="1:1">
      <c r="A320" s="24">
        <v>24.2</v>
      </c>
    </row>
    <row r="321" spans="1:1">
      <c r="A321" s="25">
        <v>32.299999999999997</v>
      </c>
    </row>
    <row r="322" spans="1:1">
      <c r="A322" s="24">
        <v>13.4</v>
      </c>
    </row>
    <row r="323" spans="1:1">
      <c r="A323" s="25">
        <v>23.7</v>
      </c>
    </row>
    <row r="324" spans="1:1">
      <c r="A324" s="24">
        <v>13.5</v>
      </c>
    </row>
    <row r="325" spans="1:1">
      <c r="A325" s="25">
        <v>16.899999999999999</v>
      </c>
    </row>
    <row r="326" spans="1:1">
      <c r="A326" s="24">
        <v>30.7</v>
      </c>
    </row>
    <row r="327" spans="1:1">
      <c r="A327" s="25">
        <v>17.899999999999999</v>
      </c>
    </row>
    <row r="328" spans="1:1">
      <c r="A328" s="24">
        <v>18.3</v>
      </c>
    </row>
    <row r="329" spans="1:1">
      <c r="A329" s="25">
        <v>12</v>
      </c>
    </row>
    <row r="330" spans="1:1">
      <c r="A330" s="24">
        <v>18.899999999999999</v>
      </c>
    </row>
    <row r="331" spans="1:1">
      <c r="A331" s="25">
        <v>15.8</v>
      </c>
    </row>
    <row r="332" spans="1:1">
      <c r="A332" s="24">
        <v>28.1</v>
      </c>
    </row>
    <row r="333" spans="1:1">
      <c r="A333" s="25">
        <v>14.6</v>
      </c>
    </row>
    <row r="334" spans="1:1">
      <c r="A334" s="24">
        <v>15.8</v>
      </c>
    </row>
    <row r="335" spans="1:1">
      <c r="A335" s="25">
        <v>13.6</v>
      </c>
    </row>
    <row r="336" spans="1:1">
      <c r="A336" s="24">
        <v>19.2</v>
      </c>
    </row>
    <row r="337" spans="1:1">
      <c r="A337" s="25">
        <v>18.5</v>
      </c>
    </row>
    <row r="338" spans="1:1">
      <c r="A338" s="24">
        <v>19.600000000000001</v>
      </c>
    </row>
    <row r="339" spans="1:1">
      <c r="A339" s="25">
        <v>19.899999999999999</v>
      </c>
    </row>
    <row r="340" spans="1:1">
      <c r="A340" s="24">
        <v>25.5</v>
      </c>
    </row>
    <row r="341" spans="1:1">
      <c r="A341" s="25">
        <v>13.9</v>
      </c>
    </row>
    <row r="342" spans="1:1">
      <c r="A342" s="24">
        <v>17.600000000000001</v>
      </c>
    </row>
    <row r="343" spans="1:1">
      <c r="A343" s="25">
        <v>25.7</v>
      </c>
    </row>
    <row r="344" spans="1:1">
      <c r="A344" s="24">
        <v>31.6</v>
      </c>
    </row>
    <row r="345" spans="1:1">
      <c r="A345" s="25">
        <v>18.7</v>
      </c>
    </row>
    <row r="346" spans="1:1">
      <c r="A346" s="24">
        <v>18.100000000000001</v>
      </c>
    </row>
    <row r="347" spans="1:1">
      <c r="A347" s="25">
        <v>19.899999999999999</v>
      </c>
    </row>
    <row r="348" spans="1:1">
      <c r="A348" s="24">
        <v>25.5</v>
      </c>
    </row>
    <row r="349" spans="1:1">
      <c r="A349" s="25">
        <v>31.2</v>
      </c>
    </row>
    <row r="350" spans="1:1">
      <c r="A350" s="24">
        <v>17.7</v>
      </c>
    </row>
    <row r="351" spans="1:1">
      <c r="A351" s="25">
        <v>17</v>
      </c>
    </row>
    <row r="352" spans="1:1">
      <c r="A352" s="24">
        <v>19.7</v>
      </c>
    </row>
    <row r="353" spans="1:1">
      <c r="A353" s="25">
        <v>24.5</v>
      </c>
    </row>
    <row r="354" spans="1:1">
      <c r="A354" s="24">
        <v>12.6</v>
      </c>
    </row>
    <row r="355" spans="1:1">
      <c r="A355" s="25">
        <v>21.8</v>
      </c>
    </row>
    <row r="356" spans="1:1">
      <c r="A356" s="24">
        <v>10.199999999999999</v>
      </c>
    </row>
    <row r="357" spans="1:1">
      <c r="A357" s="25">
        <v>25.1</v>
      </c>
    </row>
    <row r="358" spans="1:1">
      <c r="A358" s="24">
        <v>11.3</v>
      </c>
    </row>
    <row r="359" spans="1:1">
      <c r="A359" s="25">
        <v>24.1</v>
      </c>
    </row>
    <row r="360" spans="1:1">
      <c r="A360" s="24">
        <v>21.8</v>
      </c>
    </row>
    <row r="361" spans="1:1">
      <c r="A361" s="25">
        <v>31.4</v>
      </c>
    </row>
    <row r="362" spans="1:1">
      <c r="A362" s="24">
        <v>22.3</v>
      </c>
    </row>
    <row r="363" spans="1:1">
      <c r="A363" s="25">
        <v>23.3</v>
      </c>
    </row>
    <row r="364" spans="1:1">
      <c r="A364" s="24">
        <v>23.1</v>
      </c>
    </row>
    <row r="365" spans="1:1">
      <c r="A365" s="25">
        <v>20.3</v>
      </c>
    </row>
    <row r="366" spans="1:1">
      <c r="A366" s="24">
        <v>21.7</v>
      </c>
    </row>
    <row r="367" spans="1:1">
      <c r="A367" s="25">
        <v>9.6</v>
      </c>
    </row>
    <row r="368" spans="1:1">
      <c r="A368" s="24">
        <v>8</v>
      </c>
    </row>
    <row r="369" spans="1:1">
      <c r="A369" s="25">
        <v>33.5</v>
      </c>
    </row>
    <row r="370" spans="1:1">
      <c r="A370" s="24">
        <v>10.3</v>
      </c>
    </row>
    <row r="371" spans="1:1">
      <c r="A371" s="25">
        <v>8.5</v>
      </c>
    </row>
    <row r="372" spans="1:1">
      <c r="A372" s="24">
        <v>14</v>
      </c>
    </row>
    <row r="373" spans="1:1">
      <c r="A373" s="25">
        <v>8.6999999999999993</v>
      </c>
    </row>
    <row r="374" spans="1:1">
      <c r="A374" s="24">
        <v>12.8</v>
      </c>
    </row>
    <row r="375" spans="1:1">
      <c r="A375" s="25">
        <v>20.7</v>
      </c>
    </row>
    <row r="376" spans="1:1">
      <c r="A376" s="24">
        <v>5.6</v>
      </c>
    </row>
    <row r="377" spans="1:1">
      <c r="A377" s="25">
        <v>16.399999999999999</v>
      </c>
    </row>
    <row r="378" spans="1:1">
      <c r="A378" s="24">
        <v>13.2</v>
      </c>
    </row>
    <row r="379" spans="1:1">
      <c r="A379" s="25">
        <v>14.9</v>
      </c>
    </row>
    <row r="380" spans="1:1">
      <c r="A380" s="24">
        <v>14.3</v>
      </c>
    </row>
    <row r="381" spans="1:1">
      <c r="A381" s="25">
        <v>11.8</v>
      </c>
    </row>
    <row r="382" spans="1:1">
      <c r="A382" s="24">
        <v>26.9</v>
      </c>
    </row>
    <row r="383" spans="1:1">
      <c r="A383" s="25">
        <v>12.9</v>
      </c>
    </row>
    <row r="384" spans="1:1">
      <c r="A384" s="24">
        <v>22.5</v>
      </c>
    </row>
    <row r="385" spans="1:1">
      <c r="A385" s="25">
        <v>9</v>
      </c>
    </row>
    <row r="386" spans="1:1">
      <c r="A386" s="24">
        <v>13</v>
      </c>
    </row>
    <row r="387" spans="1:1">
      <c r="A387" s="25">
        <v>16.100000000000001</v>
      </c>
    </row>
    <row r="388" spans="1:1">
      <c r="A388" s="24">
        <v>18.3</v>
      </c>
    </row>
    <row r="389" spans="1:1">
      <c r="A389" s="25">
        <v>21.2</v>
      </c>
    </row>
    <row r="390" spans="1:1">
      <c r="A390" s="24">
        <v>7.3</v>
      </c>
    </row>
    <row r="391" spans="1:1">
      <c r="A391" s="25">
        <v>15.3</v>
      </c>
    </row>
    <row r="392" spans="1:1">
      <c r="A392" s="24">
        <v>22.6</v>
      </c>
    </row>
    <row r="393" spans="1:1">
      <c r="A393" s="25">
        <v>28.8</v>
      </c>
    </row>
    <row r="394" spans="1:1">
      <c r="A394" s="24">
        <v>17.899999999999999</v>
      </c>
    </row>
    <row r="395" spans="1:1">
      <c r="A395" s="25">
        <v>12.7</v>
      </c>
    </row>
    <row r="396" spans="1:1">
      <c r="A396" s="24">
        <v>11</v>
      </c>
    </row>
    <row r="397" spans="1:1">
      <c r="A397" s="25">
        <v>10.5</v>
      </c>
    </row>
    <row r="398" spans="1:1">
      <c r="A398" s="24">
        <v>15.5</v>
      </c>
    </row>
    <row r="399" spans="1:1">
      <c r="A399" s="25">
        <v>16.600000000000001</v>
      </c>
    </row>
    <row r="400" spans="1:1">
      <c r="A400" s="24">
        <v>18.8</v>
      </c>
    </row>
    <row r="401" spans="1:1">
      <c r="A401" s="25">
        <v>16.8</v>
      </c>
    </row>
    <row r="402" spans="1:1">
      <c r="A402" s="24">
        <v>31.8</v>
      </c>
    </row>
    <row r="403" spans="1:1">
      <c r="A403" s="25">
        <v>17.600000000000001</v>
      </c>
    </row>
    <row r="404" spans="1:1">
      <c r="A404" s="24">
        <v>15.7</v>
      </c>
    </row>
    <row r="405" spans="1:1">
      <c r="A405" s="25">
        <v>17.600000000000001</v>
      </c>
    </row>
    <row r="406" spans="1:1">
      <c r="A406" s="24">
        <v>17.8</v>
      </c>
    </row>
    <row r="407" spans="1:1">
      <c r="A407" s="25">
        <v>39</v>
      </c>
    </row>
    <row r="408" spans="1:1">
      <c r="A408" s="24">
        <v>7.5</v>
      </c>
    </row>
    <row r="409" spans="1:1">
      <c r="A409" s="25">
        <v>10.7</v>
      </c>
    </row>
    <row r="410" spans="1:1">
      <c r="A410" s="24">
        <v>13.9</v>
      </c>
    </row>
    <row r="411" spans="1:1">
      <c r="A411" s="25">
        <v>11.7</v>
      </c>
    </row>
    <row r="412" spans="1:1">
      <c r="A412" s="24">
        <v>14.7</v>
      </c>
    </row>
    <row r="413" spans="1:1">
      <c r="A413" s="25">
        <v>11.9</v>
      </c>
    </row>
    <row r="414" spans="1:1">
      <c r="A414" s="24">
        <v>15.2</v>
      </c>
    </row>
    <row r="415" spans="1:1">
      <c r="A415" s="25">
        <v>37.4</v>
      </c>
    </row>
    <row r="416" spans="1:1">
      <c r="A416" s="24">
        <v>33.4</v>
      </c>
    </row>
    <row r="417" spans="1:1">
      <c r="A417" s="25">
        <v>12.5</v>
      </c>
    </row>
    <row r="418" spans="1:1">
      <c r="A418" s="24">
        <v>9.5</v>
      </c>
    </row>
    <row r="419" spans="1:1">
      <c r="A419" s="25">
        <v>15.6</v>
      </c>
    </row>
    <row r="420" spans="1:1">
      <c r="A420" s="24">
        <v>15.3</v>
      </c>
    </row>
    <row r="421" spans="1:1">
      <c r="A421" s="25">
        <v>7.2</v>
      </c>
    </row>
    <row r="422" spans="1:1">
      <c r="A422" s="24">
        <v>7.7</v>
      </c>
    </row>
    <row r="423" spans="1:1">
      <c r="A423" s="25">
        <v>10.4</v>
      </c>
    </row>
    <row r="424" spans="1:1">
      <c r="A424" s="24">
        <v>11.2</v>
      </c>
    </row>
    <row r="425" spans="1:1">
      <c r="A425" s="25">
        <v>18</v>
      </c>
    </row>
    <row r="426" spans="1:1">
      <c r="A426" s="24">
        <v>18.7</v>
      </c>
    </row>
    <row r="427" spans="1:1">
      <c r="A427" s="25">
        <v>21</v>
      </c>
    </row>
    <row r="428" spans="1:1">
      <c r="A428" s="24">
        <v>14.3</v>
      </c>
    </row>
    <row r="429" spans="1:1">
      <c r="A429" s="25">
        <v>7.9</v>
      </c>
    </row>
    <row r="430" spans="1:1">
      <c r="A430" s="24">
        <v>12.9</v>
      </c>
    </row>
    <row r="431" spans="1:1">
      <c r="A431" s="25">
        <v>5.4</v>
      </c>
    </row>
    <row r="432" spans="1:1">
      <c r="A432" s="24">
        <v>20.6</v>
      </c>
    </row>
    <row r="433" spans="1:1">
      <c r="A433" s="25">
        <v>14.6</v>
      </c>
    </row>
    <row r="434" spans="1:1">
      <c r="A434" s="24">
        <v>12.4</v>
      </c>
    </row>
    <row r="435" spans="1:1">
      <c r="A435" s="25">
        <v>28.1</v>
      </c>
    </row>
    <row r="436" spans="1:1">
      <c r="A436" s="24">
        <v>16.100000000000001</v>
      </c>
    </row>
    <row r="437" spans="1:1">
      <c r="A437" s="25">
        <v>14.5</v>
      </c>
    </row>
    <row r="438" spans="1:1">
      <c r="A438" s="24">
        <v>7.8</v>
      </c>
    </row>
    <row r="439" spans="1:1">
      <c r="A439" s="25">
        <v>7.2</v>
      </c>
    </row>
    <row r="440" spans="1:1">
      <c r="A440" s="24">
        <v>9.3000000000000007</v>
      </c>
    </row>
    <row r="441" spans="1:1">
      <c r="A441" s="25">
        <v>13.2</v>
      </c>
    </row>
    <row r="442" spans="1:1">
      <c r="A442" s="24">
        <v>10</v>
      </c>
    </row>
    <row r="443" spans="1:1">
      <c r="A443" s="25">
        <v>15</v>
      </c>
    </row>
    <row r="444" spans="1:1">
      <c r="A444" s="24">
        <v>15.4</v>
      </c>
    </row>
    <row r="445" spans="1:1">
      <c r="A445" s="25">
        <v>13</v>
      </c>
    </row>
    <row r="446" spans="1:1">
      <c r="A446" s="24">
        <v>9.1999999999999993</v>
      </c>
    </row>
    <row r="447" spans="1:1">
      <c r="A447" s="25">
        <v>13.5</v>
      </c>
    </row>
    <row r="448" spans="1:1">
      <c r="A448" s="24">
        <v>12.5</v>
      </c>
    </row>
    <row r="449" spans="1:1">
      <c r="A449" s="25">
        <v>11.4</v>
      </c>
    </row>
    <row r="450" spans="1:1">
      <c r="A450" s="24">
        <v>15</v>
      </c>
    </row>
    <row r="451" spans="1:1">
      <c r="A451" s="25">
        <v>8.6999999999999993</v>
      </c>
    </row>
    <row r="452" spans="1:1">
      <c r="A452" s="24">
        <v>8.6</v>
      </c>
    </row>
    <row r="453" spans="1:1">
      <c r="A453" s="25">
        <v>11.8</v>
      </c>
    </row>
    <row r="454" spans="1:1">
      <c r="A454" s="24">
        <v>12.4</v>
      </c>
    </row>
    <row r="455" spans="1:1">
      <c r="A455" s="25">
        <v>15.5</v>
      </c>
    </row>
    <row r="456" spans="1:1">
      <c r="A456" s="24">
        <v>12.5</v>
      </c>
    </row>
    <row r="457" spans="1:1">
      <c r="A457" s="25">
        <v>10.1</v>
      </c>
    </row>
    <row r="458" spans="1:1">
      <c r="A458" s="24">
        <v>12.8</v>
      </c>
    </row>
    <row r="459" spans="1:1">
      <c r="A459" s="25">
        <v>11</v>
      </c>
    </row>
    <row r="460" spans="1:1">
      <c r="A460" s="24">
        <v>19.600000000000001</v>
      </c>
    </row>
    <row r="461" spans="1:1">
      <c r="A461" s="25">
        <v>10.199999999999999</v>
      </c>
    </row>
    <row r="462" spans="1:1">
      <c r="A462" s="24">
        <v>17</v>
      </c>
    </row>
    <row r="463" spans="1:1">
      <c r="A463" s="25">
        <v>11.6</v>
      </c>
    </row>
    <row r="464" spans="1:1">
      <c r="A464" s="24">
        <v>13</v>
      </c>
    </row>
    <row r="465" spans="1:1">
      <c r="A465" s="25">
        <v>17.7</v>
      </c>
    </row>
    <row r="466" spans="1:1">
      <c r="A466" s="24">
        <v>9</v>
      </c>
    </row>
    <row r="467" spans="1:1">
      <c r="A467" s="25">
        <v>9.5</v>
      </c>
    </row>
    <row r="468" spans="1:1">
      <c r="A468" s="24">
        <v>7.7</v>
      </c>
    </row>
    <row r="469" spans="1:1">
      <c r="A469" s="25">
        <v>9.6999999999999993</v>
      </c>
    </row>
    <row r="470" spans="1:1">
      <c r="A470" s="24">
        <v>10.8</v>
      </c>
    </row>
    <row r="471" spans="1:1">
      <c r="A471" s="25">
        <v>8.1999999999999993</v>
      </c>
    </row>
    <row r="472" spans="1:1">
      <c r="A472" s="24">
        <v>22.2</v>
      </c>
    </row>
    <row r="473" spans="1:1">
      <c r="A473" s="25">
        <v>19.2</v>
      </c>
    </row>
    <row r="474" spans="1:1">
      <c r="A474" s="24">
        <v>6</v>
      </c>
    </row>
    <row r="475" spans="1:1">
      <c r="A475" s="25">
        <v>10.7</v>
      </c>
    </row>
    <row r="476" spans="1:1">
      <c r="A476" s="24">
        <v>18.3</v>
      </c>
    </row>
    <row r="477" spans="1:1">
      <c r="A477" s="25">
        <v>12.6</v>
      </c>
    </row>
    <row r="478" spans="1:1">
      <c r="A478" s="24">
        <v>11.7</v>
      </c>
    </row>
    <row r="479" spans="1:1">
      <c r="A479" s="25">
        <v>8.1</v>
      </c>
    </row>
    <row r="480" spans="1:1">
      <c r="A480" s="24">
        <v>13.4</v>
      </c>
    </row>
    <row r="481" spans="1:1">
      <c r="A481" s="25">
        <v>5.5</v>
      </c>
    </row>
    <row r="482" spans="1:1">
      <c r="A482" s="24">
        <v>11.8</v>
      </c>
    </row>
    <row r="483" spans="1:1">
      <c r="A483" s="25">
        <v>11.3</v>
      </c>
    </row>
    <row r="484" spans="1:1">
      <c r="A484" s="24">
        <v>25.4</v>
      </c>
    </row>
    <row r="485" spans="1:1">
      <c r="A485" s="25">
        <v>4</v>
      </c>
    </row>
    <row r="486" spans="1:1">
      <c r="A486" s="24">
        <v>10</v>
      </c>
    </row>
    <row r="487" spans="1:1">
      <c r="A487" s="25">
        <v>20.5</v>
      </c>
    </row>
    <row r="488" spans="1:1">
      <c r="A488" s="24">
        <v>12.4</v>
      </c>
    </row>
    <row r="489" spans="1:1">
      <c r="A489" s="25">
        <v>7</v>
      </c>
    </row>
    <row r="490" spans="1:1">
      <c r="A490" s="24">
        <v>19.8</v>
      </c>
    </row>
    <row r="491" spans="1:1">
      <c r="A491" s="25">
        <v>9.5</v>
      </c>
    </row>
    <row r="492" spans="1:1">
      <c r="A492" s="24">
        <v>24.8</v>
      </c>
    </row>
    <row r="493" spans="1:1">
      <c r="A493" s="25">
        <v>14.7</v>
      </c>
    </row>
    <row r="494" spans="1:1">
      <c r="A494" s="24">
        <v>7</v>
      </c>
    </row>
    <row r="495" spans="1:1">
      <c r="A495" s="25">
        <v>23</v>
      </c>
    </row>
    <row r="496" spans="1:1">
      <c r="A496" s="24">
        <v>11</v>
      </c>
    </row>
    <row r="497" spans="1:1">
      <c r="A497" s="25">
        <v>24.1</v>
      </c>
    </row>
    <row r="498" spans="1:1">
      <c r="A498" s="24">
        <v>12.1</v>
      </c>
    </row>
    <row r="499" spans="1:1">
      <c r="A499" s="25">
        <v>16.399999999999999</v>
      </c>
    </row>
    <row r="500" spans="1:1">
      <c r="A500" s="24">
        <v>21.2</v>
      </c>
    </row>
    <row r="501" spans="1:1">
      <c r="A501" s="25">
        <v>16.100000000000001</v>
      </c>
    </row>
    <row r="502" spans="1:1">
      <c r="A502" s="24">
        <v>4.9000000000000004</v>
      </c>
    </row>
    <row r="503" spans="1:1">
      <c r="A503" s="25">
        <v>21</v>
      </c>
    </row>
    <row r="504" spans="1:1">
      <c r="A504" s="24">
        <v>10</v>
      </c>
    </row>
    <row r="505" spans="1:1">
      <c r="A505" s="25">
        <v>6.7</v>
      </c>
    </row>
    <row r="506" spans="1:1">
      <c r="A506" s="24">
        <v>13.5</v>
      </c>
    </row>
    <row r="507" spans="1:1">
      <c r="A507" s="25">
        <v>9.9</v>
      </c>
    </row>
    <row r="508" spans="1:1">
      <c r="A508" s="24">
        <v>10.5</v>
      </c>
    </row>
    <row r="509" spans="1:1">
      <c r="A509" s="25">
        <v>8.3000000000000007</v>
      </c>
    </row>
    <row r="510" spans="1:1">
      <c r="A510" s="24">
        <v>13.9</v>
      </c>
    </row>
    <row r="511" spans="1:1">
      <c r="A511" s="25">
        <v>11.1</v>
      </c>
    </row>
    <row r="512" spans="1:1">
      <c r="A512" s="24">
        <v>20.7</v>
      </c>
    </row>
    <row r="513" spans="1:1">
      <c r="A513" s="25">
        <v>20.2</v>
      </c>
    </row>
    <row r="514" spans="1:1">
      <c r="A514" s="24">
        <v>12.2</v>
      </c>
    </row>
    <row r="515" spans="1:1">
      <c r="A515" s="25">
        <v>18.7</v>
      </c>
    </row>
    <row r="516" spans="1:1">
      <c r="A516" s="24">
        <v>15.7</v>
      </c>
    </row>
    <row r="517" spans="1:1">
      <c r="A517" s="25">
        <v>8.1999999999999993</v>
      </c>
    </row>
    <row r="518" spans="1:1">
      <c r="A518" s="24">
        <v>5.2</v>
      </c>
    </row>
    <row r="519" spans="1:1">
      <c r="A519" s="25">
        <v>12.9</v>
      </c>
    </row>
    <row r="520" spans="1:1">
      <c r="A520" s="24">
        <v>20.5</v>
      </c>
    </row>
    <row r="521" spans="1:1">
      <c r="A521" s="25">
        <v>17.7</v>
      </c>
    </row>
    <row r="522" spans="1:1">
      <c r="A522" s="24">
        <v>24</v>
      </c>
    </row>
    <row r="523" spans="1:1">
      <c r="A523" s="25">
        <v>28</v>
      </c>
    </row>
    <row r="524" spans="1:1">
      <c r="A524" s="24">
        <v>4.2</v>
      </c>
    </row>
    <row r="525" spans="1:1">
      <c r="A525" s="25">
        <v>18.2</v>
      </c>
    </row>
    <row r="526" spans="1:1">
      <c r="A526" s="24">
        <v>39</v>
      </c>
    </row>
    <row r="527" spans="1:1">
      <c r="A527" s="25">
        <v>25.5</v>
      </c>
    </row>
    <row r="528" spans="1:1">
      <c r="A528" s="24">
        <v>21.2</v>
      </c>
    </row>
    <row r="529" spans="1:1">
      <c r="A529" s="25">
        <v>11.2</v>
      </c>
    </row>
    <row r="530" spans="1:1">
      <c r="A530" s="24">
        <v>17.7</v>
      </c>
    </row>
    <row r="531" spans="1:1">
      <c r="A531" s="25">
        <v>11.5</v>
      </c>
    </row>
    <row r="532" spans="1:1">
      <c r="A532" s="24">
        <v>8.3000000000000007</v>
      </c>
    </row>
    <row r="533" spans="1:1">
      <c r="A533" s="25">
        <v>18.3</v>
      </c>
    </row>
    <row r="534" spans="1:1">
      <c r="A534" s="24">
        <v>22.4</v>
      </c>
    </row>
    <row r="535" spans="1:1">
      <c r="A535" s="25">
        <v>16</v>
      </c>
    </row>
    <row r="536" spans="1:1">
      <c r="A536" s="24">
        <v>21.4</v>
      </c>
    </row>
    <row r="537" spans="1:1">
      <c r="A537" s="25">
        <v>15.2</v>
      </c>
    </row>
    <row r="538" spans="1:1">
      <c r="A538" s="24">
        <v>14.2</v>
      </c>
    </row>
    <row r="539" spans="1:1">
      <c r="A539" s="25">
        <v>14.3</v>
      </c>
    </row>
    <row r="540" spans="1:1">
      <c r="A540" s="24">
        <v>15</v>
      </c>
    </row>
    <row r="541" spans="1:1">
      <c r="A541" s="25">
        <v>11.2</v>
      </c>
    </row>
    <row r="542" spans="1:1">
      <c r="A542" s="24">
        <v>17.600000000000001</v>
      </c>
    </row>
    <row r="543" spans="1:1">
      <c r="A543" s="25">
        <v>17.5</v>
      </c>
    </row>
    <row r="544" spans="1:1">
      <c r="A544" s="24">
        <v>14.8</v>
      </c>
    </row>
    <row r="545" spans="1:1">
      <c r="A545" s="25">
        <v>22</v>
      </c>
    </row>
    <row r="546" spans="1:1">
      <c r="A546" s="24">
        <v>18.3</v>
      </c>
    </row>
    <row r="547" spans="1:1">
      <c r="A547" s="25">
        <v>11.5</v>
      </c>
    </row>
    <row r="548" spans="1:1">
      <c r="A548" s="24">
        <v>17.899999999999999</v>
      </c>
    </row>
    <row r="549" spans="1:1">
      <c r="A549" s="25">
        <v>18.100000000000001</v>
      </c>
    </row>
    <row r="550" spans="1:1">
      <c r="A550" s="24">
        <v>9.6</v>
      </c>
    </row>
    <row r="551" spans="1:1">
      <c r="A551" s="25">
        <v>12</v>
      </c>
    </row>
  </sheetData>
  <sortState ref="K25:K30">
    <sortCondition ref="K25"/>
  </sortState>
  <mergeCells count="2">
    <mergeCell ref="E7:F7"/>
    <mergeCell ref="K7:L7"/>
  </mergeCells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P551"/>
  <sheetViews>
    <sheetView zoomScale="85" zoomScaleNormal="85" workbookViewId="0">
      <selection activeCell="M553" sqref="M553:M555"/>
    </sheetView>
  </sheetViews>
  <sheetFormatPr baseColWidth="10" defaultColWidth="8.83203125" defaultRowHeight="15"/>
  <cols>
    <col min="6" max="6" width="9.1640625" style="11"/>
    <col min="12" max="12" width="10" bestFit="1" customWidth="1"/>
    <col min="13" max="13" width="13.6640625" style="13" bestFit="1" customWidth="1"/>
    <col min="14" max="14" width="11.83203125" customWidth="1"/>
    <col min="15" max="15" width="15.33203125" bestFit="1" customWidth="1"/>
    <col min="18" max="18" width="19.5" bestFit="1" customWidth="1"/>
    <col min="19" max="19" width="33.83203125" bestFit="1" customWidth="1"/>
    <col min="20" max="20" width="9.33203125" bestFit="1" customWidth="1"/>
    <col min="21" max="21" width="6.1640625" bestFit="1" customWidth="1"/>
    <col min="22" max="22" width="8.1640625" bestFit="1" customWidth="1"/>
    <col min="23" max="23" width="9.33203125" style="9" bestFit="1" customWidth="1"/>
    <col min="24" max="24" width="6.6640625" style="9" bestFit="1" customWidth="1"/>
    <col min="25" max="25" width="6.1640625" style="9" bestFit="1" customWidth="1"/>
    <col min="26" max="26" width="7" style="9" bestFit="1" customWidth="1"/>
    <col min="27" max="27" width="7.83203125" style="9" bestFit="1" customWidth="1"/>
    <col min="28" max="28" width="13.6640625" style="9" bestFit="1" customWidth="1"/>
    <col min="29" max="29" width="11.83203125" style="9" customWidth="1"/>
    <col min="30" max="30" width="10" style="9" customWidth="1"/>
    <col min="31" max="31" width="15.33203125" style="9" bestFit="1" customWidth="1"/>
    <col min="32" max="32" width="7.83203125" bestFit="1" customWidth="1"/>
    <col min="34" max="34" width="9.5" bestFit="1" customWidth="1"/>
  </cols>
  <sheetData>
    <row r="1" spans="1:3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2" t="s">
        <v>12</v>
      </c>
      <c r="N1" s="8" t="s">
        <v>13</v>
      </c>
      <c r="O1" s="8" t="s">
        <v>14</v>
      </c>
      <c r="R1" s="14" t="s">
        <v>0</v>
      </c>
      <c r="S1" s="14" t="s">
        <v>1</v>
      </c>
      <c r="T1" s="14" t="s">
        <v>2</v>
      </c>
      <c r="U1" s="14" t="s">
        <v>3</v>
      </c>
      <c r="V1" s="14" t="s">
        <v>4</v>
      </c>
      <c r="W1" s="15" t="s">
        <v>5</v>
      </c>
      <c r="X1" s="15" t="s">
        <v>6</v>
      </c>
      <c r="Y1" s="15" t="s">
        <v>7</v>
      </c>
      <c r="Z1" s="15" t="s">
        <v>8</v>
      </c>
      <c r="AA1" s="15" t="s">
        <v>10</v>
      </c>
      <c r="AB1" s="15" t="s">
        <v>12</v>
      </c>
      <c r="AC1" s="15" t="s">
        <v>13</v>
      </c>
      <c r="AD1" s="15" t="s">
        <v>11</v>
      </c>
      <c r="AE1" s="15" t="s">
        <v>14</v>
      </c>
      <c r="AF1" s="14" t="s">
        <v>9</v>
      </c>
    </row>
    <row r="2" spans="1:32" hidden="1">
      <c r="A2" t="s">
        <v>15</v>
      </c>
      <c r="B2" t="s">
        <v>16</v>
      </c>
      <c r="C2">
        <v>55221</v>
      </c>
      <c r="D2">
        <v>26745</v>
      </c>
      <c r="E2">
        <v>28476</v>
      </c>
      <c r="F2" s="11">
        <v>2.6</v>
      </c>
      <c r="G2">
        <v>75.8</v>
      </c>
      <c r="H2">
        <v>18.5</v>
      </c>
      <c r="I2">
        <v>0.4</v>
      </c>
      <c r="J2">
        <v>51281</v>
      </c>
      <c r="K2">
        <v>12.9</v>
      </c>
      <c r="L2">
        <v>23986</v>
      </c>
      <c r="M2" s="13">
        <v>5.5</v>
      </c>
      <c r="N2">
        <v>0</v>
      </c>
      <c r="O2">
        <v>7.6</v>
      </c>
      <c r="R2" t="s">
        <v>15</v>
      </c>
      <c r="S2" t="s">
        <v>16</v>
      </c>
      <c r="T2">
        <v>55221</v>
      </c>
      <c r="U2" s="9">
        <f>D2/C2</f>
        <v>0.48432661487477591</v>
      </c>
      <c r="V2" s="9">
        <f>E2/C2</f>
        <v>0.51567338512522409</v>
      </c>
      <c r="W2" s="9">
        <f t="shared" ref="W2:Z4" si="0">F2/100</f>
        <v>2.6000000000000002E-2</v>
      </c>
      <c r="X2" s="9">
        <f t="shared" si="0"/>
        <v>0.75800000000000001</v>
      </c>
      <c r="Y2" s="9">
        <f t="shared" si="0"/>
        <v>0.185</v>
      </c>
      <c r="Z2" s="9">
        <f t="shared" si="0"/>
        <v>4.0000000000000001E-3</v>
      </c>
      <c r="AA2" s="9">
        <f>K2/100</f>
        <v>0.129</v>
      </c>
      <c r="AB2" s="9">
        <f t="shared" ref="AB2:AC3" si="1">M2/100</f>
        <v>5.5E-2</v>
      </c>
      <c r="AC2" s="9">
        <f t="shared" si="1"/>
        <v>0</v>
      </c>
      <c r="AD2" s="9">
        <f t="shared" ref="AD2:AD65" si="2">L2/C2</f>
        <v>0.43436373843284259</v>
      </c>
      <c r="AE2" s="9">
        <f>O2/100</f>
        <v>7.5999999999999998E-2</v>
      </c>
      <c r="AF2">
        <v>51281</v>
      </c>
    </row>
    <row r="3" spans="1:32" hidden="1">
      <c r="A3" t="s">
        <v>15</v>
      </c>
      <c r="B3" t="s">
        <v>17</v>
      </c>
      <c r="C3">
        <v>195121</v>
      </c>
      <c r="D3">
        <v>95314</v>
      </c>
      <c r="E3">
        <v>99807</v>
      </c>
      <c r="F3" s="11">
        <v>4.5</v>
      </c>
      <c r="G3">
        <v>83.1</v>
      </c>
      <c r="H3">
        <v>9.5</v>
      </c>
      <c r="I3">
        <v>0.6</v>
      </c>
      <c r="J3">
        <v>50254</v>
      </c>
      <c r="K3">
        <v>13.4</v>
      </c>
      <c r="L3">
        <v>85953</v>
      </c>
      <c r="M3" s="13">
        <v>5.8</v>
      </c>
      <c r="N3">
        <v>0.4</v>
      </c>
      <c r="O3">
        <v>7.5</v>
      </c>
      <c r="R3" t="s">
        <v>15</v>
      </c>
      <c r="S3" t="s">
        <v>17</v>
      </c>
      <c r="T3">
        <v>195121</v>
      </c>
      <c r="U3" s="9">
        <f>D3/C3</f>
        <v>0.48848663137232795</v>
      </c>
      <c r="V3" s="9">
        <f>E3/C3</f>
        <v>0.51151336862767205</v>
      </c>
      <c r="W3" s="9">
        <f t="shared" si="0"/>
        <v>4.4999999999999998E-2</v>
      </c>
      <c r="X3" s="9">
        <f t="shared" si="0"/>
        <v>0.83099999999999996</v>
      </c>
      <c r="Y3" s="9">
        <f t="shared" si="0"/>
        <v>9.5000000000000001E-2</v>
      </c>
      <c r="Z3" s="9">
        <f t="shared" si="0"/>
        <v>6.0000000000000001E-3</v>
      </c>
      <c r="AA3" s="9">
        <f>K3/100</f>
        <v>0.13400000000000001</v>
      </c>
      <c r="AB3" s="9">
        <f t="shared" si="1"/>
        <v>5.7999999999999996E-2</v>
      </c>
      <c r="AC3" s="9">
        <f t="shared" si="1"/>
        <v>4.0000000000000001E-3</v>
      </c>
      <c r="AD3" s="9">
        <f t="shared" si="2"/>
        <v>0.44051127249245342</v>
      </c>
      <c r="AE3" s="9">
        <f>O3/100</f>
        <v>7.4999999999999997E-2</v>
      </c>
      <c r="AF3">
        <v>50254</v>
      </c>
    </row>
    <row r="4" spans="1:32" hidden="1">
      <c r="A4" t="s">
        <v>15</v>
      </c>
      <c r="B4" t="s">
        <v>18</v>
      </c>
      <c r="C4">
        <v>26932</v>
      </c>
      <c r="D4">
        <v>14497</v>
      </c>
      <c r="E4">
        <v>12435</v>
      </c>
      <c r="F4" s="11">
        <v>4.5999999999999996</v>
      </c>
      <c r="G4">
        <v>46.2</v>
      </c>
      <c r="H4">
        <v>46.7</v>
      </c>
      <c r="I4">
        <v>0.2</v>
      </c>
      <c r="J4">
        <v>32964</v>
      </c>
      <c r="K4">
        <v>26.7</v>
      </c>
      <c r="L4">
        <v>8597</v>
      </c>
      <c r="M4" s="13">
        <v>7.3</v>
      </c>
      <c r="N4">
        <v>0.1</v>
      </c>
      <c r="O4">
        <v>17.600000000000001</v>
      </c>
      <c r="R4" t="s">
        <v>15</v>
      </c>
      <c r="S4" t="s">
        <v>18</v>
      </c>
      <c r="T4">
        <v>26932</v>
      </c>
      <c r="U4" s="9">
        <f t="shared" ref="U4:U67" si="3">D4/C4</f>
        <v>0.53828159809891574</v>
      </c>
      <c r="V4" s="9">
        <f t="shared" ref="V4:V67" si="4">E4/C4</f>
        <v>0.46171840190108421</v>
      </c>
      <c r="W4" s="9">
        <f t="shared" si="0"/>
        <v>4.5999999999999999E-2</v>
      </c>
      <c r="X4" s="9">
        <f t="shared" si="0"/>
        <v>0.46200000000000002</v>
      </c>
      <c r="Y4" s="9">
        <f t="shared" si="0"/>
        <v>0.46700000000000003</v>
      </c>
      <c r="Z4" s="9">
        <f t="shared" si="0"/>
        <v>2E-3</v>
      </c>
      <c r="AA4" s="9">
        <f t="shared" ref="AA4:AA67" si="5">K4/100</f>
        <v>0.26700000000000002</v>
      </c>
      <c r="AB4" s="9">
        <f>M4/100</f>
        <v>7.2999999999999995E-2</v>
      </c>
      <c r="AC4" s="9">
        <f t="shared" ref="AC4:AC67" si="6">N4/100</f>
        <v>1E-3</v>
      </c>
      <c r="AD4" s="9">
        <f t="shared" si="2"/>
        <v>0.31921134709639093</v>
      </c>
      <c r="AE4" s="9">
        <f>O4/100</f>
        <v>0.17600000000000002</v>
      </c>
      <c r="AF4">
        <v>32964</v>
      </c>
    </row>
    <row r="5" spans="1:32" hidden="1">
      <c r="A5" t="s">
        <v>15</v>
      </c>
      <c r="B5" t="s">
        <v>26</v>
      </c>
      <c r="C5">
        <v>20018</v>
      </c>
      <c r="D5">
        <v>9166</v>
      </c>
      <c r="E5">
        <v>10852</v>
      </c>
      <c r="F5" s="11">
        <v>1.6</v>
      </c>
      <c r="G5">
        <v>16.100000000000001</v>
      </c>
      <c r="H5">
        <v>80.900000000000006</v>
      </c>
      <c r="I5">
        <v>0.3</v>
      </c>
      <c r="J5">
        <v>30738</v>
      </c>
      <c r="K5">
        <v>25.9</v>
      </c>
      <c r="L5">
        <v>7585</v>
      </c>
      <c r="M5" s="13">
        <v>3.8</v>
      </c>
      <c r="N5">
        <v>0.2</v>
      </c>
      <c r="O5">
        <v>16.899999999999999</v>
      </c>
      <c r="R5" t="s">
        <v>15</v>
      </c>
      <c r="S5" t="s">
        <v>26</v>
      </c>
      <c r="T5">
        <v>20018</v>
      </c>
      <c r="U5" s="9">
        <f t="shared" si="3"/>
        <v>0.45788790088919973</v>
      </c>
      <c r="V5" s="9">
        <f t="shared" si="4"/>
        <v>0.54211209911080027</v>
      </c>
      <c r="W5" s="9">
        <f>F5/100</f>
        <v>1.6E-2</v>
      </c>
      <c r="X5" s="9">
        <f>G5/100</f>
        <v>0.161</v>
      </c>
      <c r="Y5" s="9">
        <f t="shared" ref="Y5:Y68" si="7">H5/100</f>
        <v>0.80900000000000005</v>
      </c>
      <c r="Z5" s="9">
        <f t="shared" ref="Z5:Z68" si="8">I5/100</f>
        <v>3.0000000000000001E-3</v>
      </c>
      <c r="AA5" s="9">
        <f t="shared" si="5"/>
        <v>0.25900000000000001</v>
      </c>
      <c r="AB5" s="9">
        <f t="shared" ref="AB5:AB68" si="9">M5/100</f>
        <v>3.7999999999999999E-2</v>
      </c>
      <c r="AC5" s="9">
        <f t="shared" si="6"/>
        <v>2E-3</v>
      </c>
      <c r="AD5" s="9">
        <f t="shared" si="2"/>
        <v>0.37890898191627537</v>
      </c>
      <c r="AE5" s="9">
        <f t="shared" ref="AE5:AE68" si="10">O5/100</f>
        <v>0.16899999999999998</v>
      </c>
      <c r="AF5">
        <v>30738</v>
      </c>
    </row>
    <row r="6" spans="1:32" hidden="1">
      <c r="A6" t="s">
        <v>15</v>
      </c>
      <c r="B6" t="s">
        <v>27</v>
      </c>
      <c r="C6">
        <v>346438</v>
      </c>
      <c r="D6">
        <v>169422</v>
      </c>
      <c r="E6">
        <v>177016</v>
      </c>
      <c r="F6" s="11">
        <v>4.7</v>
      </c>
      <c r="G6">
        <v>65.599999999999994</v>
      </c>
      <c r="H6">
        <v>23.9</v>
      </c>
      <c r="I6">
        <v>0.6</v>
      </c>
      <c r="J6">
        <v>57993</v>
      </c>
      <c r="K6">
        <v>13.7</v>
      </c>
      <c r="L6">
        <v>163753</v>
      </c>
      <c r="M6" s="13">
        <v>4.7</v>
      </c>
      <c r="N6">
        <v>0.2</v>
      </c>
      <c r="O6">
        <v>8.5</v>
      </c>
      <c r="R6" t="s">
        <v>15</v>
      </c>
      <c r="S6" t="s">
        <v>27</v>
      </c>
      <c r="T6">
        <v>346438</v>
      </c>
      <c r="U6" s="9">
        <f t="shared" si="3"/>
        <v>0.48903988592475423</v>
      </c>
      <c r="V6" s="9">
        <f t="shared" si="4"/>
        <v>0.51096011407524577</v>
      </c>
      <c r="W6" s="9">
        <f>F6/100</f>
        <v>4.7E-2</v>
      </c>
      <c r="X6" s="9">
        <f>G6/100</f>
        <v>0.65599999999999992</v>
      </c>
      <c r="Y6" s="9">
        <f t="shared" si="7"/>
        <v>0.23899999999999999</v>
      </c>
      <c r="Z6" s="9">
        <f t="shared" si="8"/>
        <v>6.0000000000000001E-3</v>
      </c>
      <c r="AA6" s="9">
        <f t="shared" si="5"/>
        <v>0.13699999999999998</v>
      </c>
      <c r="AB6" s="9">
        <f t="shared" si="9"/>
        <v>4.7E-2</v>
      </c>
      <c r="AC6" s="9">
        <f t="shared" si="6"/>
        <v>2E-3</v>
      </c>
      <c r="AD6" s="9">
        <f t="shared" si="2"/>
        <v>0.47267620757538148</v>
      </c>
      <c r="AE6" s="9">
        <f t="shared" si="10"/>
        <v>8.5000000000000006E-2</v>
      </c>
      <c r="AF6">
        <v>57993</v>
      </c>
    </row>
    <row r="7" spans="1:32" hidden="1">
      <c r="A7" t="s">
        <v>15</v>
      </c>
      <c r="B7" t="s">
        <v>28</v>
      </c>
      <c r="C7">
        <v>20306</v>
      </c>
      <c r="D7">
        <v>9452</v>
      </c>
      <c r="E7">
        <v>10854</v>
      </c>
      <c r="F7" s="11">
        <v>2.2999999999999998</v>
      </c>
      <c r="G7">
        <v>45.8</v>
      </c>
      <c r="H7">
        <v>51.3</v>
      </c>
      <c r="I7">
        <v>0.1</v>
      </c>
      <c r="J7">
        <v>32042</v>
      </c>
      <c r="K7">
        <v>26.1</v>
      </c>
      <c r="L7">
        <v>6860</v>
      </c>
      <c r="M7" s="13">
        <v>7.9</v>
      </c>
      <c r="N7">
        <v>0.7</v>
      </c>
      <c r="O7">
        <v>11.4</v>
      </c>
      <c r="R7" t="s">
        <v>15</v>
      </c>
      <c r="S7" t="s">
        <v>28</v>
      </c>
      <c r="T7">
        <v>20306</v>
      </c>
      <c r="U7" s="9">
        <f t="shared" si="3"/>
        <v>0.46547818378804295</v>
      </c>
      <c r="V7" s="9">
        <f t="shared" si="4"/>
        <v>0.53452181621195705</v>
      </c>
      <c r="W7" s="9">
        <f>F7/100</f>
        <v>2.3E-2</v>
      </c>
      <c r="X7" s="9">
        <f t="shared" ref="X7:X70" si="11">G7/100</f>
        <v>0.45799999999999996</v>
      </c>
      <c r="Y7" s="9">
        <f t="shared" si="7"/>
        <v>0.51300000000000001</v>
      </c>
      <c r="Z7" s="9">
        <f t="shared" si="8"/>
        <v>1E-3</v>
      </c>
      <c r="AA7" s="9">
        <f t="shared" si="5"/>
        <v>0.26100000000000001</v>
      </c>
      <c r="AB7" s="9">
        <f t="shared" si="9"/>
        <v>7.9000000000000001E-2</v>
      </c>
      <c r="AC7" s="9">
        <f t="shared" si="6"/>
        <v>6.9999999999999993E-3</v>
      </c>
      <c r="AD7" s="9">
        <f t="shared" si="2"/>
        <v>0.33783118290160541</v>
      </c>
      <c r="AE7" s="9">
        <f t="shared" si="10"/>
        <v>0.114</v>
      </c>
      <c r="AF7">
        <v>32042</v>
      </c>
    </row>
    <row r="8" spans="1:32" hidden="1">
      <c r="A8" t="s">
        <v>15</v>
      </c>
      <c r="B8" t="s">
        <v>29</v>
      </c>
      <c r="C8">
        <v>30387</v>
      </c>
      <c r="D8">
        <v>15004</v>
      </c>
      <c r="E8">
        <v>15383</v>
      </c>
      <c r="F8" s="11">
        <v>2.4</v>
      </c>
      <c r="G8">
        <v>91.8</v>
      </c>
      <c r="H8">
        <v>3.7</v>
      </c>
      <c r="I8">
        <v>0.2</v>
      </c>
      <c r="J8">
        <v>32299</v>
      </c>
      <c r="K8">
        <v>20.100000000000001</v>
      </c>
      <c r="L8">
        <v>11560</v>
      </c>
      <c r="M8" s="13">
        <v>8</v>
      </c>
      <c r="N8">
        <v>0.5</v>
      </c>
      <c r="O8">
        <v>9.9</v>
      </c>
      <c r="R8" t="s">
        <v>15</v>
      </c>
      <c r="S8" t="s">
        <v>29</v>
      </c>
      <c r="T8">
        <v>30387</v>
      </c>
      <c r="U8" s="9">
        <f t="shared" si="3"/>
        <v>0.49376378056405701</v>
      </c>
      <c r="V8" s="9">
        <f t="shared" si="4"/>
        <v>0.50623621943594299</v>
      </c>
      <c r="W8" s="9">
        <f>F8/100</f>
        <v>2.4E-2</v>
      </c>
      <c r="X8" s="9">
        <f t="shared" si="11"/>
        <v>0.91799999999999993</v>
      </c>
      <c r="Y8" s="9">
        <f t="shared" si="7"/>
        <v>3.7000000000000005E-2</v>
      </c>
      <c r="Z8" s="9">
        <f t="shared" si="8"/>
        <v>2E-3</v>
      </c>
      <c r="AA8" s="9">
        <f t="shared" si="5"/>
        <v>0.20100000000000001</v>
      </c>
      <c r="AB8" s="9">
        <f t="shared" si="9"/>
        <v>0.08</v>
      </c>
      <c r="AC8" s="9">
        <f t="shared" si="6"/>
        <v>5.0000000000000001E-3</v>
      </c>
      <c r="AD8" s="9">
        <f t="shared" si="2"/>
        <v>0.38042583999736729</v>
      </c>
      <c r="AE8" s="9">
        <f t="shared" si="10"/>
        <v>9.9000000000000005E-2</v>
      </c>
      <c r="AF8">
        <v>32299</v>
      </c>
    </row>
    <row r="9" spans="1:32" hidden="1">
      <c r="A9" t="s">
        <v>15</v>
      </c>
      <c r="B9" t="s">
        <v>30</v>
      </c>
      <c r="C9">
        <v>94318</v>
      </c>
      <c r="D9">
        <v>46409</v>
      </c>
      <c r="E9">
        <v>47909</v>
      </c>
      <c r="F9" s="11">
        <v>12.7</v>
      </c>
      <c r="G9">
        <v>82.7</v>
      </c>
      <c r="H9">
        <v>1.9</v>
      </c>
      <c r="I9">
        <v>0.4</v>
      </c>
      <c r="J9">
        <v>38983</v>
      </c>
      <c r="K9">
        <v>20.2</v>
      </c>
      <c r="L9">
        <v>38140</v>
      </c>
      <c r="M9" s="13">
        <v>7.1</v>
      </c>
      <c r="N9">
        <v>0.1</v>
      </c>
      <c r="O9">
        <v>8.4</v>
      </c>
      <c r="R9" t="s">
        <v>15</v>
      </c>
      <c r="S9" t="s">
        <v>30</v>
      </c>
      <c r="T9">
        <v>94318</v>
      </c>
      <c r="U9" s="9">
        <f t="shared" si="3"/>
        <v>0.49204817744226975</v>
      </c>
      <c r="V9" s="9">
        <f t="shared" si="4"/>
        <v>0.50795182255773019</v>
      </c>
      <c r="W9" s="9">
        <f>F9/100</f>
        <v>0.127</v>
      </c>
      <c r="X9" s="9">
        <f t="shared" si="11"/>
        <v>0.82700000000000007</v>
      </c>
      <c r="Y9" s="9">
        <f t="shared" si="7"/>
        <v>1.9E-2</v>
      </c>
      <c r="Z9" s="9">
        <f t="shared" si="8"/>
        <v>4.0000000000000001E-3</v>
      </c>
      <c r="AA9" s="9">
        <f t="shared" si="5"/>
        <v>0.20199999999999999</v>
      </c>
      <c r="AB9" s="9">
        <f t="shared" si="9"/>
        <v>7.0999999999999994E-2</v>
      </c>
      <c r="AC9" s="9">
        <f t="shared" si="6"/>
        <v>1E-3</v>
      </c>
      <c r="AD9" s="9">
        <f t="shared" si="2"/>
        <v>0.40437668313577474</v>
      </c>
      <c r="AE9" s="9">
        <f t="shared" si="10"/>
        <v>8.4000000000000005E-2</v>
      </c>
      <c r="AF9">
        <v>38983</v>
      </c>
    </row>
    <row r="10" spans="1:32" hidden="1">
      <c r="A10" t="s">
        <v>15</v>
      </c>
      <c r="B10" t="s">
        <v>31</v>
      </c>
      <c r="C10">
        <v>414251</v>
      </c>
      <c r="D10">
        <v>198216</v>
      </c>
      <c r="E10">
        <v>216035</v>
      </c>
      <c r="F10" s="11">
        <v>2.6</v>
      </c>
      <c r="G10">
        <v>58.1</v>
      </c>
      <c r="H10">
        <v>35</v>
      </c>
      <c r="I10">
        <v>0.6</v>
      </c>
      <c r="J10">
        <v>43809</v>
      </c>
      <c r="K10">
        <v>19.3</v>
      </c>
      <c r="L10">
        <v>170900</v>
      </c>
      <c r="M10" s="13">
        <v>4.5999999999999996</v>
      </c>
      <c r="N10">
        <v>0.1</v>
      </c>
      <c r="O10">
        <v>9.8000000000000007</v>
      </c>
      <c r="R10" t="s">
        <v>15</v>
      </c>
      <c r="S10" t="s">
        <v>31</v>
      </c>
      <c r="T10">
        <v>414251</v>
      </c>
      <c r="U10" s="9">
        <f t="shared" si="3"/>
        <v>0.47849250816533939</v>
      </c>
      <c r="V10" s="9">
        <f t="shared" si="4"/>
        <v>0.52150749183466061</v>
      </c>
      <c r="W10" s="9">
        <f>F10/100</f>
        <v>2.6000000000000002E-2</v>
      </c>
      <c r="X10" s="9">
        <f t="shared" si="11"/>
        <v>0.58099999999999996</v>
      </c>
      <c r="Y10" s="9">
        <f t="shared" si="7"/>
        <v>0.35</v>
      </c>
      <c r="Z10" s="9">
        <f t="shared" si="8"/>
        <v>6.0000000000000001E-3</v>
      </c>
      <c r="AA10" s="9">
        <f t="shared" si="5"/>
        <v>0.193</v>
      </c>
      <c r="AB10" s="9">
        <f t="shared" si="9"/>
        <v>4.5999999999999999E-2</v>
      </c>
      <c r="AC10" s="9">
        <f t="shared" si="6"/>
        <v>1E-3</v>
      </c>
      <c r="AD10" s="9">
        <f t="shared" si="2"/>
        <v>0.41255181037583494</v>
      </c>
      <c r="AE10" s="9">
        <f t="shared" si="10"/>
        <v>9.8000000000000004E-2</v>
      </c>
      <c r="AF10">
        <v>43809</v>
      </c>
    </row>
    <row r="11" spans="1:32" hidden="1">
      <c r="A11" t="s">
        <v>15</v>
      </c>
      <c r="B11" t="s">
        <v>32</v>
      </c>
      <c r="C11">
        <v>22217</v>
      </c>
      <c r="D11">
        <v>10639</v>
      </c>
      <c r="E11">
        <v>11578</v>
      </c>
      <c r="F11" s="11">
        <v>1.1000000000000001</v>
      </c>
      <c r="G11">
        <v>54.8</v>
      </c>
      <c r="H11">
        <v>41.8</v>
      </c>
      <c r="I11">
        <v>1.3</v>
      </c>
      <c r="J11">
        <v>27257</v>
      </c>
      <c r="K11">
        <v>31.4</v>
      </c>
      <c r="L11">
        <v>6551</v>
      </c>
      <c r="M11" s="13">
        <v>4.0999999999999996</v>
      </c>
      <c r="N11">
        <v>0.2</v>
      </c>
      <c r="O11">
        <v>20.7</v>
      </c>
      <c r="R11" t="s">
        <v>15</v>
      </c>
      <c r="S11" t="s">
        <v>32</v>
      </c>
      <c r="T11">
        <v>22217</v>
      </c>
      <c r="U11" s="9">
        <f t="shared" si="3"/>
        <v>0.47886753387045955</v>
      </c>
      <c r="V11" s="9">
        <f t="shared" si="4"/>
        <v>0.52113246612954045</v>
      </c>
      <c r="W11" s="9">
        <f>F11/100</f>
        <v>1.1000000000000001E-2</v>
      </c>
      <c r="X11" s="9">
        <f t="shared" si="11"/>
        <v>0.54799999999999993</v>
      </c>
      <c r="Y11" s="9">
        <f t="shared" si="7"/>
        <v>0.41799999999999998</v>
      </c>
      <c r="Z11" s="9">
        <f t="shared" si="8"/>
        <v>1.3000000000000001E-2</v>
      </c>
      <c r="AA11" s="9">
        <f t="shared" si="5"/>
        <v>0.314</v>
      </c>
      <c r="AB11" s="9">
        <f t="shared" si="9"/>
        <v>4.0999999999999995E-2</v>
      </c>
      <c r="AC11" s="9">
        <f t="shared" si="6"/>
        <v>2E-3</v>
      </c>
      <c r="AD11" s="9">
        <f t="shared" si="2"/>
        <v>0.29486429310888057</v>
      </c>
      <c r="AE11" s="9">
        <f t="shared" si="10"/>
        <v>0.20699999999999999</v>
      </c>
      <c r="AF11">
        <v>27257</v>
      </c>
    </row>
    <row r="12" spans="1:32" hidden="1">
      <c r="A12" t="s">
        <v>15</v>
      </c>
      <c r="B12" t="s">
        <v>33</v>
      </c>
      <c r="C12">
        <v>228138</v>
      </c>
      <c r="D12">
        <v>108296</v>
      </c>
      <c r="E12">
        <v>119842</v>
      </c>
      <c r="F12" s="11">
        <v>3.4</v>
      </c>
      <c r="G12">
        <v>36.9</v>
      </c>
      <c r="H12">
        <v>55.8</v>
      </c>
      <c r="I12">
        <v>0.2</v>
      </c>
      <c r="J12">
        <v>44369</v>
      </c>
      <c r="K12">
        <v>22.6</v>
      </c>
      <c r="L12">
        <v>99158</v>
      </c>
      <c r="M12" s="13">
        <v>4.5999999999999996</v>
      </c>
      <c r="N12">
        <v>0.1</v>
      </c>
      <c r="O12">
        <v>8.8000000000000007</v>
      </c>
      <c r="R12" t="s">
        <v>15</v>
      </c>
      <c r="S12" t="s">
        <v>33</v>
      </c>
      <c r="T12">
        <v>228138</v>
      </c>
      <c r="U12" s="9">
        <f t="shared" si="3"/>
        <v>0.47469514066047741</v>
      </c>
      <c r="V12" s="9">
        <f t="shared" si="4"/>
        <v>0.52530485933952253</v>
      </c>
      <c r="W12" s="9">
        <f t="shared" ref="W12:W75" si="12">F12/100</f>
        <v>3.4000000000000002E-2</v>
      </c>
      <c r="X12" s="9">
        <f t="shared" si="11"/>
        <v>0.36899999999999999</v>
      </c>
      <c r="Y12" s="9">
        <f t="shared" si="7"/>
        <v>0.55799999999999994</v>
      </c>
      <c r="Z12" s="9">
        <f t="shared" si="8"/>
        <v>2E-3</v>
      </c>
      <c r="AA12" s="9">
        <f t="shared" si="5"/>
        <v>0.22600000000000001</v>
      </c>
      <c r="AB12" s="9">
        <f t="shared" si="9"/>
        <v>4.5999999999999999E-2</v>
      </c>
      <c r="AC12" s="9">
        <f t="shared" si="6"/>
        <v>1E-3</v>
      </c>
      <c r="AD12" s="9">
        <f t="shared" si="2"/>
        <v>0.43464043692852572</v>
      </c>
      <c r="AE12" s="9">
        <f t="shared" si="10"/>
        <v>8.8000000000000009E-2</v>
      </c>
      <c r="AF12">
        <v>44369</v>
      </c>
    </row>
    <row r="13" spans="1:32" hidden="1">
      <c r="A13" t="s">
        <v>15</v>
      </c>
      <c r="B13" t="s">
        <v>34</v>
      </c>
      <c r="C13">
        <v>119786</v>
      </c>
      <c r="D13">
        <v>58814</v>
      </c>
      <c r="E13">
        <v>60972</v>
      </c>
      <c r="F13" s="11">
        <v>7.8</v>
      </c>
      <c r="G13">
        <v>76.8</v>
      </c>
      <c r="H13">
        <v>12.1</v>
      </c>
      <c r="I13">
        <v>0.5</v>
      </c>
      <c r="J13">
        <v>45751</v>
      </c>
      <c r="K13">
        <v>16.100000000000001</v>
      </c>
      <c r="L13">
        <v>51472</v>
      </c>
      <c r="M13" s="13">
        <v>5.9</v>
      </c>
      <c r="N13">
        <v>0.1</v>
      </c>
      <c r="O13">
        <v>9.9</v>
      </c>
      <c r="R13" t="s">
        <v>15</v>
      </c>
      <c r="S13" t="s">
        <v>34</v>
      </c>
      <c r="T13">
        <v>119786</v>
      </c>
      <c r="U13" s="9">
        <f t="shared" si="3"/>
        <v>0.49099226954735947</v>
      </c>
      <c r="V13" s="9">
        <f t="shared" si="4"/>
        <v>0.50900773045264058</v>
      </c>
      <c r="W13" s="9">
        <f t="shared" si="12"/>
        <v>7.8E-2</v>
      </c>
      <c r="X13" s="9">
        <f t="shared" si="11"/>
        <v>0.76800000000000002</v>
      </c>
      <c r="Y13" s="9">
        <f t="shared" si="7"/>
        <v>0.121</v>
      </c>
      <c r="Z13" s="9">
        <f t="shared" si="8"/>
        <v>5.0000000000000001E-3</v>
      </c>
      <c r="AA13" s="9">
        <f t="shared" si="5"/>
        <v>0.161</v>
      </c>
      <c r="AB13" s="9">
        <f t="shared" si="9"/>
        <v>5.9000000000000004E-2</v>
      </c>
      <c r="AC13" s="9">
        <f t="shared" si="6"/>
        <v>1E-3</v>
      </c>
      <c r="AD13" s="9">
        <f t="shared" si="2"/>
        <v>0.42969963100863207</v>
      </c>
      <c r="AE13" s="9">
        <f t="shared" si="10"/>
        <v>9.9000000000000005E-2</v>
      </c>
      <c r="AF13">
        <v>45751</v>
      </c>
    </row>
    <row r="14" spans="1:32" hidden="1">
      <c r="A14" t="s">
        <v>15</v>
      </c>
      <c r="B14" t="s">
        <v>35</v>
      </c>
      <c r="C14">
        <v>10038</v>
      </c>
      <c r="D14">
        <v>4651</v>
      </c>
      <c r="E14">
        <v>5387</v>
      </c>
      <c r="F14" s="11">
        <v>0.9</v>
      </c>
      <c r="G14">
        <v>30</v>
      </c>
      <c r="H14">
        <v>68</v>
      </c>
      <c r="I14">
        <v>0</v>
      </c>
      <c r="J14">
        <v>24537</v>
      </c>
      <c r="K14">
        <v>36.4</v>
      </c>
      <c r="L14">
        <v>2865</v>
      </c>
      <c r="M14" s="13">
        <v>4.7</v>
      </c>
      <c r="N14">
        <v>0</v>
      </c>
      <c r="O14">
        <v>11.2</v>
      </c>
      <c r="R14" t="s">
        <v>15</v>
      </c>
      <c r="S14" t="s">
        <v>35</v>
      </c>
      <c r="T14">
        <v>10038</v>
      </c>
      <c r="U14" s="9">
        <f t="shared" si="3"/>
        <v>0.46333931061964534</v>
      </c>
      <c r="V14" s="9">
        <f t="shared" si="4"/>
        <v>0.53666068938035461</v>
      </c>
      <c r="W14" s="9">
        <f t="shared" si="12"/>
        <v>9.0000000000000011E-3</v>
      </c>
      <c r="X14" s="9">
        <f t="shared" si="11"/>
        <v>0.3</v>
      </c>
      <c r="Y14" s="9">
        <f t="shared" si="7"/>
        <v>0.68</v>
      </c>
      <c r="Z14" s="9">
        <f t="shared" si="8"/>
        <v>0</v>
      </c>
      <c r="AA14" s="9">
        <f t="shared" si="5"/>
        <v>0.36399999999999999</v>
      </c>
      <c r="AB14" s="9">
        <f t="shared" si="9"/>
        <v>4.7E-2</v>
      </c>
      <c r="AC14" s="9">
        <f t="shared" si="6"/>
        <v>0</v>
      </c>
      <c r="AD14" s="9">
        <f t="shared" si="2"/>
        <v>0.28541542139868498</v>
      </c>
      <c r="AE14" s="9">
        <f t="shared" si="10"/>
        <v>0.11199999999999999</v>
      </c>
      <c r="AF14">
        <v>24537</v>
      </c>
    </row>
    <row r="15" spans="1:32" hidden="1">
      <c r="A15" t="s">
        <v>15</v>
      </c>
      <c r="B15" t="s">
        <v>36</v>
      </c>
      <c r="C15">
        <v>19856</v>
      </c>
      <c r="D15">
        <v>9657</v>
      </c>
      <c r="E15">
        <v>10199</v>
      </c>
      <c r="F15" s="11">
        <v>1.6</v>
      </c>
      <c r="G15">
        <v>55.2</v>
      </c>
      <c r="H15">
        <v>42.3</v>
      </c>
      <c r="I15">
        <v>0</v>
      </c>
      <c r="J15">
        <v>30330</v>
      </c>
      <c r="K15">
        <v>25</v>
      </c>
      <c r="L15">
        <v>6712</v>
      </c>
      <c r="M15" s="13">
        <v>4.2</v>
      </c>
      <c r="N15">
        <v>0.1</v>
      </c>
      <c r="O15">
        <v>13.8</v>
      </c>
      <c r="R15" t="s">
        <v>15</v>
      </c>
      <c r="S15" t="s">
        <v>36</v>
      </c>
      <c r="T15">
        <v>19856</v>
      </c>
      <c r="U15" s="9">
        <f t="shared" si="3"/>
        <v>0.48635173247381142</v>
      </c>
      <c r="V15" s="9">
        <f t="shared" si="4"/>
        <v>0.51364826752618853</v>
      </c>
      <c r="W15" s="9">
        <f t="shared" si="12"/>
        <v>1.6E-2</v>
      </c>
      <c r="X15" s="9">
        <f t="shared" si="11"/>
        <v>0.55200000000000005</v>
      </c>
      <c r="Y15" s="9">
        <f t="shared" si="7"/>
        <v>0.42299999999999999</v>
      </c>
      <c r="Z15" s="9">
        <f t="shared" si="8"/>
        <v>0</v>
      </c>
      <c r="AA15" s="9">
        <f t="shared" si="5"/>
        <v>0.25</v>
      </c>
      <c r="AB15" s="9">
        <f t="shared" si="9"/>
        <v>4.2000000000000003E-2</v>
      </c>
      <c r="AC15" s="9">
        <f t="shared" si="6"/>
        <v>1E-3</v>
      </c>
      <c r="AD15" s="9">
        <f t="shared" si="2"/>
        <v>0.3380338436744561</v>
      </c>
      <c r="AE15" s="9">
        <f t="shared" si="10"/>
        <v>0.13800000000000001</v>
      </c>
      <c r="AF15">
        <v>30330</v>
      </c>
    </row>
    <row r="16" spans="1:32" hidden="1">
      <c r="A16" t="s">
        <v>15</v>
      </c>
      <c r="B16" t="s">
        <v>37</v>
      </c>
      <c r="C16">
        <v>33155</v>
      </c>
      <c r="D16">
        <v>15818</v>
      </c>
      <c r="E16">
        <v>17337</v>
      </c>
      <c r="F16" s="11">
        <v>0.9</v>
      </c>
      <c r="G16">
        <v>57.1</v>
      </c>
      <c r="H16">
        <v>38.200000000000003</v>
      </c>
      <c r="I16">
        <v>0.8</v>
      </c>
      <c r="J16">
        <v>32825</v>
      </c>
      <c r="K16">
        <v>26.1</v>
      </c>
      <c r="L16">
        <v>14462</v>
      </c>
      <c r="M16" s="13">
        <v>5.5</v>
      </c>
      <c r="N16">
        <v>0.1</v>
      </c>
      <c r="O16">
        <v>10.199999999999999</v>
      </c>
      <c r="R16" t="s">
        <v>15</v>
      </c>
      <c r="S16" t="s">
        <v>37</v>
      </c>
      <c r="T16">
        <v>33155</v>
      </c>
      <c r="U16" s="9">
        <f t="shared" si="3"/>
        <v>0.47709244457849492</v>
      </c>
      <c r="V16" s="9">
        <f t="shared" si="4"/>
        <v>0.52290755542150502</v>
      </c>
      <c r="W16" s="9">
        <f t="shared" si="12"/>
        <v>9.0000000000000011E-3</v>
      </c>
      <c r="X16" s="9">
        <f t="shared" si="11"/>
        <v>0.57100000000000006</v>
      </c>
      <c r="Y16" s="9">
        <f t="shared" si="7"/>
        <v>0.38200000000000001</v>
      </c>
      <c r="Z16" s="9">
        <f t="shared" si="8"/>
        <v>8.0000000000000002E-3</v>
      </c>
      <c r="AA16" s="9">
        <f t="shared" si="5"/>
        <v>0.26100000000000001</v>
      </c>
      <c r="AB16" s="9">
        <f t="shared" si="9"/>
        <v>5.5E-2</v>
      </c>
      <c r="AC16" s="9">
        <f t="shared" si="6"/>
        <v>1E-3</v>
      </c>
      <c r="AD16" s="9">
        <f t="shared" si="2"/>
        <v>0.43619363595234506</v>
      </c>
      <c r="AE16" s="9">
        <f t="shared" si="10"/>
        <v>0.10199999999999999</v>
      </c>
      <c r="AF16">
        <v>32825</v>
      </c>
    </row>
    <row r="17" spans="1:32" hidden="1">
      <c r="A17" t="s">
        <v>15</v>
      </c>
      <c r="B17" t="s">
        <v>38</v>
      </c>
      <c r="C17">
        <v>22648</v>
      </c>
      <c r="D17">
        <v>11090</v>
      </c>
      <c r="E17">
        <v>11558</v>
      </c>
      <c r="F17" s="11">
        <v>2.9</v>
      </c>
      <c r="G17">
        <v>75.2</v>
      </c>
      <c r="H17">
        <v>19.600000000000001</v>
      </c>
      <c r="I17">
        <v>0.3</v>
      </c>
      <c r="J17">
        <v>36924</v>
      </c>
      <c r="K17">
        <v>20.399999999999999</v>
      </c>
      <c r="L17">
        <v>8630</v>
      </c>
      <c r="M17" s="13">
        <v>8.9</v>
      </c>
      <c r="N17">
        <v>0.9</v>
      </c>
      <c r="O17">
        <v>10.3</v>
      </c>
      <c r="R17" t="s">
        <v>15</v>
      </c>
      <c r="S17" t="s">
        <v>38</v>
      </c>
      <c r="T17">
        <v>22648</v>
      </c>
      <c r="U17" s="9">
        <f t="shared" si="3"/>
        <v>0.48966796185093608</v>
      </c>
      <c r="V17" s="9">
        <f t="shared" si="4"/>
        <v>0.51033203814906392</v>
      </c>
      <c r="W17" s="9">
        <f t="shared" si="12"/>
        <v>2.8999999999999998E-2</v>
      </c>
      <c r="X17" s="9">
        <f t="shared" si="11"/>
        <v>0.752</v>
      </c>
      <c r="Y17" s="9">
        <f t="shared" si="7"/>
        <v>0.19600000000000001</v>
      </c>
      <c r="Z17" s="9">
        <f t="shared" si="8"/>
        <v>3.0000000000000001E-3</v>
      </c>
      <c r="AA17" s="9">
        <f t="shared" si="5"/>
        <v>0.20399999999999999</v>
      </c>
      <c r="AB17" s="9">
        <f t="shared" si="9"/>
        <v>8.900000000000001E-2</v>
      </c>
      <c r="AC17" s="9">
        <f t="shared" si="6"/>
        <v>9.0000000000000011E-3</v>
      </c>
      <c r="AD17" s="9">
        <f t="shared" si="2"/>
        <v>0.38104909925821262</v>
      </c>
      <c r="AE17" s="9">
        <f t="shared" si="10"/>
        <v>0.10300000000000001</v>
      </c>
      <c r="AF17">
        <v>36924</v>
      </c>
    </row>
    <row r="18" spans="1:32" hidden="1">
      <c r="A18" t="s">
        <v>15</v>
      </c>
      <c r="B18" t="s">
        <v>39</v>
      </c>
      <c r="C18">
        <v>58302</v>
      </c>
      <c r="D18">
        <v>28347</v>
      </c>
      <c r="E18">
        <v>29955</v>
      </c>
      <c r="F18" s="11">
        <v>4.8</v>
      </c>
      <c r="G18">
        <v>49.8</v>
      </c>
      <c r="H18">
        <v>41.6</v>
      </c>
      <c r="I18">
        <v>0.3</v>
      </c>
      <c r="J18">
        <v>37049</v>
      </c>
      <c r="K18">
        <v>21</v>
      </c>
      <c r="L18">
        <v>22927</v>
      </c>
      <c r="M18" s="13">
        <v>4.2</v>
      </c>
      <c r="N18">
        <v>0.1</v>
      </c>
      <c r="O18">
        <v>11.1</v>
      </c>
      <c r="R18" t="s">
        <v>15</v>
      </c>
      <c r="S18" t="s">
        <v>39</v>
      </c>
      <c r="T18">
        <v>58302</v>
      </c>
      <c r="U18" s="9">
        <f t="shared" si="3"/>
        <v>0.48620973551507668</v>
      </c>
      <c r="V18" s="9">
        <f t="shared" si="4"/>
        <v>0.51379026448492338</v>
      </c>
      <c r="W18" s="9">
        <f t="shared" si="12"/>
        <v>4.8000000000000001E-2</v>
      </c>
      <c r="X18" s="9">
        <f t="shared" si="11"/>
        <v>0.498</v>
      </c>
      <c r="Y18" s="9">
        <f t="shared" si="7"/>
        <v>0.41600000000000004</v>
      </c>
      <c r="Z18" s="9">
        <f t="shared" si="8"/>
        <v>3.0000000000000001E-3</v>
      </c>
      <c r="AA18" s="9">
        <f t="shared" si="5"/>
        <v>0.21</v>
      </c>
      <c r="AB18" s="9">
        <f t="shared" si="9"/>
        <v>4.2000000000000003E-2</v>
      </c>
      <c r="AC18" s="9">
        <f t="shared" si="6"/>
        <v>1E-3</v>
      </c>
      <c r="AD18" s="9">
        <f t="shared" si="2"/>
        <v>0.39324551473362834</v>
      </c>
      <c r="AE18" s="9">
        <f t="shared" si="10"/>
        <v>0.111</v>
      </c>
      <c r="AF18">
        <v>37049</v>
      </c>
    </row>
    <row r="19" spans="1:32" hidden="1">
      <c r="A19" t="s">
        <v>15</v>
      </c>
      <c r="B19" t="s">
        <v>40</v>
      </c>
      <c r="C19">
        <v>85864</v>
      </c>
      <c r="D19">
        <v>43141</v>
      </c>
      <c r="E19">
        <v>42723</v>
      </c>
      <c r="F19" s="11">
        <v>2.2000000000000002</v>
      </c>
      <c r="G19">
        <v>86.3</v>
      </c>
      <c r="H19">
        <v>9.4</v>
      </c>
      <c r="I19">
        <v>0.4</v>
      </c>
      <c r="J19">
        <v>51859</v>
      </c>
      <c r="K19">
        <v>16</v>
      </c>
      <c r="L19">
        <v>36977</v>
      </c>
      <c r="M19" s="13">
        <v>6</v>
      </c>
      <c r="N19">
        <v>0.1</v>
      </c>
      <c r="O19">
        <v>8.4</v>
      </c>
      <c r="R19" t="s">
        <v>15</v>
      </c>
      <c r="S19" t="s">
        <v>40</v>
      </c>
      <c r="T19">
        <v>85864</v>
      </c>
      <c r="U19" s="9">
        <f t="shared" si="3"/>
        <v>0.50243408180378268</v>
      </c>
      <c r="V19" s="9">
        <f t="shared" si="4"/>
        <v>0.49756591819621726</v>
      </c>
      <c r="W19" s="9">
        <f t="shared" si="12"/>
        <v>2.2000000000000002E-2</v>
      </c>
      <c r="X19" s="9">
        <f t="shared" si="11"/>
        <v>0.86299999999999999</v>
      </c>
      <c r="Y19" s="9">
        <f t="shared" si="7"/>
        <v>9.4E-2</v>
      </c>
      <c r="Z19" s="9">
        <f t="shared" si="8"/>
        <v>4.0000000000000001E-3</v>
      </c>
      <c r="AA19" s="9">
        <f t="shared" si="5"/>
        <v>0.16</v>
      </c>
      <c r="AB19" s="9">
        <f t="shared" si="9"/>
        <v>0.06</v>
      </c>
      <c r="AC19" s="9">
        <f t="shared" si="6"/>
        <v>1E-3</v>
      </c>
      <c r="AD19" s="9">
        <f t="shared" si="2"/>
        <v>0.43064613807882235</v>
      </c>
      <c r="AE19" s="9">
        <f t="shared" si="10"/>
        <v>8.4000000000000005E-2</v>
      </c>
      <c r="AF19">
        <v>51859</v>
      </c>
    </row>
    <row r="20" spans="1:32" hidden="1">
      <c r="A20" t="s">
        <v>15</v>
      </c>
      <c r="B20" t="s">
        <v>41</v>
      </c>
      <c r="C20">
        <v>203530</v>
      </c>
      <c r="D20">
        <v>99134</v>
      </c>
      <c r="E20">
        <v>104396</v>
      </c>
      <c r="F20" s="11">
        <v>5.8</v>
      </c>
      <c r="G20">
        <v>78.8</v>
      </c>
      <c r="H20">
        <v>11.7</v>
      </c>
      <c r="I20">
        <v>0.2</v>
      </c>
      <c r="J20">
        <v>70187</v>
      </c>
      <c r="K20">
        <v>8.3000000000000007</v>
      </c>
      <c r="L20">
        <v>101343</v>
      </c>
      <c r="M20" s="13">
        <v>4.8</v>
      </c>
      <c r="N20">
        <v>0.1</v>
      </c>
      <c r="O20">
        <v>5.5</v>
      </c>
      <c r="R20" t="s">
        <v>15</v>
      </c>
      <c r="S20" t="s">
        <v>41</v>
      </c>
      <c r="T20">
        <v>203530</v>
      </c>
      <c r="U20" s="9">
        <f t="shared" si="3"/>
        <v>0.48707315874809609</v>
      </c>
      <c r="V20" s="9">
        <f t="shared" si="4"/>
        <v>0.51292684125190391</v>
      </c>
      <c r="W20" s="9">
        <f t="shared" si="12"/>
        <v>5.7999999999999996E-2</v>
      </c>
      <c r="X20" s="9">
        <f t="shared" si="11"/>
        <v>0.78799999999999992</v>
      </c>
      <c r="Y20" s="9">
        <f t="shared" si="7"/>
        <v>0.11699999999999999</v>
      </c>
      <c r="Z20" s="9">
        <f t="shared" si="8"/>
        <v>2E-3</v>
      </c>
      <c r="AA20" s="9">
        <f t="shared" si="5"/>
        <v>8.3000000000000004E-2</v>
      </c>
      <c r="AB20" s="9">
        <f t="shared" si="9"/>
        <v>4.8000000000000001E-2</v>
      </c>
      <c r="AC20" s="9">
        <f t="shared" si="6"/>
        <v>1E-3</v>
      </c>
      <c r="AD20" s="9">
        <f t="shared" si="2"/>
        <v>0.497926595587874</v>
      </c>
      <c r="AE20" s="9">
        <f t="shared" si="10"/>
        <v>5.5E-2</v>
      </c>
      <c r="AF20">
        <v>70187</v>
      </c>
    </row>
    <row r="21" spans="1:32" hidden="1">
      <c r="A21" t="s">
        <v>15</v>
      </c>
      <c r="B21" t="s">
        <v>42</v>
      </c>
      <c r="C21">
        <v>13341</v>
      </c>
      <c r="D21">
        <v>5905</v>
      </c>
      <c r="E21">
        <v>7436</v>
      </c>
      <c r="F21" s="11">
        <v>0.4</v>
      </c>
      <c r="G21">
        <v>24.8</v>
      </c>
      <c r="H21">
        <v>72.400000000000006</v>
      </c>
      <c r="I21">
        <v>0.4</v>
      </c>
      <c r="J21">
        <v>19501</v>
      </c>
      <c r="K21">
        <v>42.7</v>
      </c>
      <c r="L21">
        <v>4416</v>
      </c>
      <c r="M21" s="13">
        <v>5.0999999999999996</v>
      </c>
      <c r="N21">
        <v>0</v>
      </c>
      <c r="O21">
        <v>16.8</v>
      </c>
      <c r="R21" t="s">
        <v>15</v>
      </c>
      <c r="S21" t="s">
        <v>42</v>
      </c>
      <c r="T21">
        <v>13341</v>
      </c>
      <c r="U21" s="9">
        <f t="shared" si="3"/>
        <v>0.44262049321640057</v>
      </c>
      <c r="V21" s="9">
        <f t="shared" si="4"/>
        <v>0.55737950678359938</v>
      </c>
      <c r="W21" s="9">
        <f t="shared" si="12"/>
        <v>4.0000000000000001E-3</v>
      </c>
      <c r="X21" s="9">
        <f t="shared" si="11"/>
        <v>0.248</v>
      </c>
      <c r="Y21" s="9">
        <f t="shared" si="7"/>
        <v>0.72400000000000009</v>
      </c>
      <c r="Z21" s="9">
        <f t="shared" si="8"/>
        <v>4.0000000000000001E-3</v>
      </c>
      <c r="AA21" s="9">
        <f t="shared" si="5"/>
        <v>0.42700000000000005</v>
      </c>
      <c r="AB21" s="9">
        <f t="shared" si="9"/>
        <v>5.0999999999999997E-2</v>
      </c>
      <c r="AC21" s="9">
        <f t="shared" si="6"/>
        <v>0</v>
      </c>
      <c r="AD21" s="9">
        <f t="shared" si="2"/>
        <v>0.33100966944007199</v>
      </c>
      <c r="AE21" s="9">
        <f t="shared" si="10"/>
        <v>0.16800000000000001</v>
      </c>
      <c r="AF21">
        <v>19501</v>
      </c>
    </row>
    <row r="22" spans="1:32" hidden="1">
      <c r="A22" t="s">
        <v>15</v>
      </c>
      <c r="B22" t="s">
        <v>43</v>
      </c>
      <c r="C22">
        <v>81437</v>
      </c>
      <c r="D22">
        <v>39494</v>
      </c>
      <c r="E22">
        <v>41943</v>
      </c>
      <c r="F22" s="11">
        <v>2.2000000000000002</v>
      </c>
      <c r="G22">
        <v>63.7</v>
      </c>
      <c r="H22">
        <v>31.9</v>
      </c>
      <c r="I22">
        <v>0.3</v>
      </c>
      <c r="J22">
        <v>35155</v>
      </c>
      <c r="K22">
        <v>23</v>
      </c>
      <c r="L22">
        <v>30618</v>
      </c>
      <c r="M22" s="13">
        <v>5.5</v>
      </c>
      <c r="N22">
        <v>0.2</v>
      </c>
      <c r="O22">
        <v>13.8</v>
      </c>
      <c r="R22" t="s">
        <v>15</v>
      </c>
      <c r="S22" t="s">
        <v>43</v>
      </c>
      <c r="T22">
        <v>81437</v>
      </c>
      <c r="U22" s="9">
        <f t="shared" si="3"/>
        <v>0.48496383707651314</v>
      </c>
      <c r="V22" s="9">
        <f t="shared" si="4"/>
        <v>0.51503616292348686</v>
      </c>
      <c r="W22" s="9">
        <f t="shared" si="12"/>
        <v>2.2000000000000002E-2</v>
      </c>
      <c r="X22" s="9">
        <f t="shared" si="11"/>
        <v>0.63700000000000001</v>
      </c>
      <c r="Y22" s="9">
        <f t="shared" si="7"/>
        <v>0.31900000000000001</v>
      </c>
      <c r="Z22" s="9">
        <f t="shared" si="8"/>
        <v>3.0000000000000001E-3</v>
      </c>
      <c r="AA22" s="9">
        <f t="shared" si="5"/>
        <v>0.23</v>
      </c>
      <c r="AB22" s="9">
        <f t="shared" si="9"/>
        <v>5.5E-2</v>
      </c>
      <c r="AC22" s="9">
        <f t="shared" si="6"/>
        <v>2E-3</v>
      </c>
      <c r="AD22" s="9">
        <f t="shared" si="2"/>
        <v>0.37597160995616241</v>
      </c>
      <c r="AE22" s="9">
        <f t="shared" si="10"/>
        <v>0.13800000000000001</v>
      </c>
      <c r="AF22">
        <v>35155</v>
      </c>
    </row>
    <row r="23" spans="1:32" hidden="1">
      <c r="A23" t="s">
        <v>15</v>
      </c>
      <c r="B23" t="s">
        <v>44</v>
      </c>
      <c r="C23">
        <v>41153</v>
      </c>
      <c r="D23">
        <v>19593</v>
      </c>
      <c r="E23">
        <v>21560</v>
      </c>
      <c r="F23" s="11">
        <v>2.5</v>
      </c>
      <c r="G23">
        <v>69</v>
      </c>
      <c r="H23">
        <v>27.4</v>
      </c>
      <c r="I23">
        <v>0.3</v>
      </c>
      <c r="J23">
        <v>39206</v>
      </c>
      <c r="K23">
        <v>22.5</v>
      </c>
      <c r="L23">
        <v>15837</v>
      </c>
      <c r="M23" s="13">
        <v>5.5</v>
      </c>
      <c r="N23">
        <v>0.5</v>
      </c>
      <c r="O23">
        <v>9</v>
      </c>
      <c r="R23" t="s">
        <v>15</v>
      </c>
      <c r="S23" t="s">
        <v>44</v>
      </c>
      <c r="T23">
        <v>41153</v>
      </c>
      <c r="U23" s="9">
        <f t="shared" si="3"/>
        <v>0.47610137778533762</v>
      </c>
      <c r="V23" s="9">
        <f t="shared" si="4"/>
        <v>0.52389862221466232</v>
      </c>
      <c r="W23" s="9">
        <f t="shared" si="12"/>
        <v>2.5000000000000001E-2</v>
      </c>
      <c r="X23" s="9">
        <f t="shared" si="11"/>
        <v>0.69</v>
      </c>
      <c r="Y23" s="9">
        <f t="shared" si="7"/>
        <v>0.27399999999999997</v>
      </c>
      <c r="Z23" s="9">
        <f t="shared" si="8"/>
        <v>3.0000000000000001E-3</v>
      </c>
      <c r="AA23" s="9">
        <f t="shared" si="5"/>
        <v>0.22500000000000001</v>
      </c>
      <c r="AB23" s="9">
        <f t="shared" si="9"/>
        <v>5.5E-2</v>
      </c>
      <c r="AC23" s="9">
        <f t="shared" si="6"/>
        <v>5.0000000000000001E-3</v>
      </c>
      <c r="AD23" s="9">
        <f t="shared" si="2"/>
        <v>0.38483221150341407</v>
      </c>
      <c r="AE23" s="9">
        <f t="shared" si="10"/>
        <v>0.09</v>
      </c>
      <c r="AF23">
        <v>39206</v>
      </c>
    </row>
    <row r="24" spans="1:32" hidden="1">
      <c r="A24" t="s">
        <v>15</v>
      </c>
      <c r="B24" t="s">
        <v>45</v>
      </c>
      <c r="C24">
        <v>200458</v>
      </c>
      <c r="D24">
        <v>96781</v>
      </c>
      <c r="E24">
        <v>103677</v>
      </c>
      <c r="F24" s="11">
        <v>3.2</v>
      </c>
      <c r="G24">
        <v>63.5</v>
      </c>
      <c r="H24">
        <v>30.6</v>
      </c>
      <c r="I24">
        <v>0.1</v>
      </c>
      <c r="J24">
        <v>46565</v>
      </c>
      <c r="K24">
        <v>19.100000000000001</v>
      </c>
      <c r="L24">
        <v>87695</v>
      </c>
      <c r="M24" s="13">
        <v>4</v>
      </c>
      <c r="N24">
        <v>0.1</v>
      </c>
      <c r="O24">
        <v>7.6</v>
      </c>
      <c r="R24" t="s">
        <v>15</v>
      </c>
      <c r="S24" t="s">
        <v>45</v>
      </c>
      <c r="T24">
        <v>200458</v>
      </c>
      <c r="U24" s="9">
        <f t="shared" si="3"/>
        <v>0.48279938939827793</v>
      </c>
      <c r="V24" s="9">
        <f t="shared" si="4"/>
        <v>0.51720061060172207</v>
      </c>
      <c r="W24" s="9">
        <f t="shared" si="12"/>
        <v>3.2000000000000001E-2</v>
      </c>
      <c r="X24" s="9">
        <f t="shared" si="11"/>
        <v>0.63500000000000001</v>
      </c>
      <c r="Y24" s="9">
        <f t="shared" si="7"/>
        <v>0.30599999999999999</v>
      </c>
      <c r="Z24" s="9">
        <f t="shared" si="8"/>
        <v>1E-3</v>
      </c>
      <c r="AA24" s="9">
        <f t="shared" si="5"/>
        <v>0.191</v>
      </c>
      <c r="AB24" s="9">
        <f t="shared" si="9"/>
        <v>0.04</v>
      </c>
      <c r="AC24" s="9">
        <f t="shared" si="6"/>
        <v>1E-3</v>
      </c>
      <c r="AD24" s="9">
        <f t="shared" si="2"/>
        <v>0.43747318640313682</v>
      </c>
      <c r="AE24" s="9">
        <f t="shared" si="10"/>
        <v>7.5999999999999998E-2</v>
      </c>
      <c r="AF24">
        <v>46565</v>
      </c>
    </row>
    <row r="25" spans="1:32" hidden="1">
      <c r="A25" t="s">
        <v>15</v>
      </c>
      <c r="B25" t="s">
        <v>46</v>
      </c>
      <c r="C25">
        <v>65923</v>
      </c>
      <c r="D25">
        <v>32013</v>
      </c>
      <c r="E25">
        <v>33910</v>
      </c>
      <c r="F25" s="11">
        <v>2.2999999999999998</v>
      </c>
      <c r="G25">
        <v>89.6</v>
      </c>
      <c r="H25">
        <v>5.7</v>
      </c>
      <c r="I25">
        <v>0.1</v>
      </c>
      <c r="J25">
        <v>35843</v>
      </c>
      <c r="K25">
        <v>22.5</v>
      </c>
      <c r="L25">
        <v>24043</v>
      </c>
      <c r="M25" s="13">
        <v>6.2</v>
      </c>
      <c r="N25">
        <v>0.2</v>
      </c>
      <c r="O25">
        <v>11.4</v>
      </c>
      <c r="R25" t="s">
        <v>15</v>
      </c>
      <c r="S25" t="s">
        <v>46</v>
      </c>
      <c r="T25">
        <v>65923</v>
      </c>
      <c r="U25" s="9">
        <f t="shared" si="3"/>
        <v>0.48561200188098236</v>
      </c>
      <c r="V25" s="9">
        <f t="shared" si="4"/>
        <v>0.51438799811901759</v>
      </c>
      <c r="W25" s="9">
        <f t="shared" si="12"/>
        <v>2.3E-2</v>
      </c>
      <c r="X25" s="9">
        <f t="shared" si="11"/>
        <v>0.89599999999999991</v>
      </c>
      <c r="Y25" s="9">
        <f t="shared" si="7"/>
        <v>5.7000000000000002E-2</v>
      </c>
      <c r="Z25" s="9">
        <f t="shared" si="8"/>
        <v>1E-3</v>
      </c>
      <c r="AA25" s="9">
        <f t="shared" si="5"/>
        <v>0.22500000000000001</v>
      </c>
      <c r="AB25" s="9">
        <f t="shared" si="9"/>
        <v>6.2E-2</v>
      </c>
      <c r="AC25" s="9">
        <f t="shared" si="6"/>
        <v>2E-3</v>
      </c>
      <c r="AD25" s="9">
        <f t="shared" si="2"/>
        <v>0.3647133777285621</v>
      </c>
      <c r="AE25" s="9">
        <f t="shared" si="10"/>
        <v>0.114</v>
      </c>
      <c r="AF25">
        <v>35843</v>
      </c>
    </row>
    <row r="26" spans="1:32" hidden="1">
      <c r="A26" t="s">
        <v>15</v>
      </c>
      <c r="B26" t="s">
        <v>47</v>
      </c>
      <c r="C26">
        <v>16997</v>
      </c>
      <c r="D26">
        <v>8490</v>
      </c>
      <c r="E26">
        <v>8507</v>
      </c>
      <c r="F26" s="11">
        <v>1.3</v>
      </c>
      <c r="G26">
        <v>65.2</v>
      </c>
      <c r="H26">
        <v>24.9</v>
      </c>
      <c r="I26">
        <v>8.1</v>
      </c>
      <c r="J26">
        <v>42811</v>
      </c>
      <c r="K26">
        <v>19.100000000000001</v>
      </c>
      <c r="L26">
        <v>5656</v>
      </c>
      <c r="M26" s="13">
        <v>6</v>
      </c>
      <c r="N26">
        <v>0.4</v>
      </c>
      <c r="O26">
        <v>20</v>
      </c>
      <c r="R26" t="s">
        <v>15</v>
      </c>
      <c r="S26" t="s">
        <v>47</v>
      </c>
      <c r="T26">
        <v>16997</v>
      </c>
      <c r="U26" s="9">
        <f t="shared" si="3"/>
        <v>0.49949991174913222</v>
      </c>
      <c r="V26" s="9">
        <f t="shared" si="4"/>
        <v>0.50050008825086778</v>
      </c>
      <c r="W26" s="9">
        <f t="shared" si="12"/>
        <v>1.3000000000000001E-2</v>
      </c>
      <c r="X26" s="9">
        <f t="shared" si="11"/>
        <v>0.65200000000000002</v>
      </c>
      <c r="Y26" s="9">
        <f t="shared" si="7"/>
        <v>0.249</v>
      </c>
      <c r="Z26" s="9">
        <f t="shared" si="8"/>
        <v>8.1000000000000003E-2</v>
      </c>
      <c r="AA26" s="9">
        <f t="shared" si="5"/>
        <v>0.191</v>
      </c>
      <c r="AB26" s="9">
        <f t="shared" si="9"/>
        <v>0.06</v>
      </c>
      <c r="AC26" s="9">
        <f t="shared" si="6"/>
        <v>4.0000000000000001E-3</v>
      </c>
      <c r="AD26" s="9">
        <f t="shared" si="2"/>
        <v>0.33276460551862092</v>
      </c>
      <c r="AE26" s="9">
        <f t="shared" si="10"/>
        <v>0.2</v>
      </c>
      <c r="AF26">
        <v>42811</v>
      </c>
    </row>
    <row r="27" spans="1:32" hidden="1">
      <c r="A27" t="s">
        <v>15</v>
      </c>
      <c r="B27" t="s">
        <v>48</v>
      </c>
      <c r="C27">
        <v>11235</v>
      </c>
      <c r="D27">
        <v>5376</v>
      </c>
      <c r="E27">
        <v>5859</v>
      </c>
      <c r="F27" s="11">
        <v>0.6</v>
      </c>
      <c r="G27">
        <v>27.4</v>
      </c>
      <c r="H27">
        <v>72</v>
      </c>
      <c r="I27">
        <v>0</v>
      </c>
      <c r="J27">
        <v>23750</v>
      </c>
      <c r="K27">
        <v>37.700000000000003</v>
      </c>
      <c r="L27">
        <v>2838</v>
      </c>
      <c r="M27" s="13">
        <v>5.0999999999999996</v>
      </c>
      <c r="N27">
        <v>0</v>
      </c>
      <c r="O27">
        <v>20.8</v>
      </c>
      <c r="R27" t="s">
        <v>15</v>
      </c>
      <c r="S27" t="s">
        <v>48</v>
      </c>
      <c r="T27">
        <v>11235</v>
      </c>
      <c r="U27" s="9">
        <f t="shared" si="3"/>
        <v>0.47850467289719628</v>
      </c>
      <c r="V27" s="9">
        <f t="shared" si="4"/>
        <v>0.52149532710280377</v>
      </c>
      <c r="W27" s="9">
        <f t="shared" si="12"/>
        <v>6.0000000000000001E-3</v>
      </c>
      <c r="X27" s="9">
        <f t="shared" si="11"/>
        <v>0.27399999999999997</v>
      </c>
      <c r="Y27" s="9">
        <f t="shared" si="7"/>
        <v>0.72</v>
      </c>
      <c r="Z27" s="9">
        <f t="shared" si="8"/>
        <v>0</v>
      </c>
      <c r="AA27" s="9">
        <f t="shared" si="5"/>
        <v>0.377</v>
      </c>
      <c r="AB27" s="9">
        <f t="shared" si="9"/>
        <v>5.0999999999999997E-2</v>
      </c>
      <c r="AC27" s="9">
        <f t="shared" si="6"/>
        <v>0</v>
      </c>
      <c r="AD27" s="9">
        <f t="shared" si="2"/>
        <v>0.25260347129506006</v>
      </c>
      <c r="AE27" s="9">
        <f t="shared" si="10"/>
        <v>0.20800000000000002</v>
      </c>
      <c r="AF27">
        <v>23750</v>
      </c>
    </row>
    <row r="28" spans="1:32" hidden="1">
      <c r="A28" t="s">
        <v>15</v>
      </c>
      <c r="B28" t="s">
        <v>49</v>
      </c>
      <c r="C28">
        <v>24130</v>
      </c>
      <c r="D28">
        <v>11876</v>
      </c>
      <c r="E28">
        <v>12254</v>
      </c>
      <c r="F28" s="11">
        <v>2.8</v>
      </c>
      <c r="G28">
        <v>94.3</v>
      </c>
      <c r="H28">
        <v>0.5</v>
      </c>
      <c r="I28">
        <v>0.3</v>
      </c>
      <c r="J28">
        <v>33194</v>
      </c>
      <c r="K28">
        <v>21.9</v>
      </c>
      <c r="L28">
        <v>8894</v>
      </c>
      <c r="M28" s="13">
        <v>9.6</v>
      </c>
      <c r="N28">
        <v>0.1</v>
      </c>
      <c r="O28">
        <v>9.6</v>
      </c>
      <c r="R28" t="s">
        <v>15</v>
      </c>
      <c r="S28" t="s">
        <v>49</v>
      </c>
      <c r="T28">
        <v>24130</v>
      </c>
      <c r="U28" s="9">
        <f t="shared" si="3"/>
        <v>0.49216742644011602</v>
      </c>
      <c r="V28" s="9">
        <f t="shared" si="4"/>
        <v>0.50783257355988398</v>
      </c>
      <c r="W28" s="9">
        <f t="shared" si="12"/>
        <v>2.7999999999999997E-2</v>
      </c>
      <c r="X28" s="9">
        <f t="shared" si="11"/>
        <v>0.94299999999999995</v>
      </c>
      <c r="Y28" s="9">
        <f t="shared" si="7"/>
        <v>5.0000000000000001E-3</v>
      </c>
      <c r="Z28" s="9">
        <f t="shared" si="8"/>
        <v>3.0000000000000001E-3</v>
      </c>
      <c r="AA28" s="9">
        <f t="shared" si="5"/>
        <v>0.21899999999999997</v>
      </c>
      <c r="AB28" s="9">
        <f t="shared" si="9"/>
        <v>9.6000000000000002E-2</v>
      </c>
      <c r="AC28" s="9">
        <f t="shared" si="6"/>
        <v>1E-3</v>
      </c>
      <c r="AD28" s="9">
        <f t="shared" si="2"/>
        <v>0.36858682138416909</v>
      </c>
      <c r="AE28" s="9">
        <f t="shared" si="10"/>
        <v>9.6000000000000002E-2</v>
      </c>
      <c r="AF28">
        <v>33194</v>
      </c>
    </row>
    <row r="29" spans="1:32" hidden="1">
      <c r="A29" t="s">
        <v>50</v>
      </c>
      <c r="B29" t="s">
        <v>51</v>
      </c>
      <c r="C29">
        <v>3304</v>
      </c>
      <c r="D29">
        <v>2198</v>
      </c>
      <c r="E29">
        <v>1106</v>
      </c>
      <c r="F29" s="11">
        <v>12</v>
      </c>
      <c r="G29">
        <v>15</v>
      </c>
      <c r="H29">
        <v>9.1999999999999993</v>
      </c>
      <c r="I29">
        <v>29</v>
      </c>
      <c r="J29">
        <v>61518</v>
      </c>
      <c r="K29">
        <v>16.8</v>
      </c>
      <c r="L29">
        <v>2519</v>
      </c>
      <c r="M29" s="13">
        <v>5.9</v>
      </c>
      <c r="N29">
        <v>0.2</v>
      </c>
      <c r="O29">
        <v>2.9</v>
      </c>
      <c r="R29" t="s">
        <v>50</v>
      </c>
      <c r="S29" t="s">
        <v>51</v>
      </c>
      <c r="T29">
        <v>3304</v>
      </c>
      <c r="U29" s="9">
        <f t="shared" si="3"/>
        <v>0.6652542372881356</v>
      </c>
      <c r="V29" s="9">
        <f t="shared" si="4"/>
        <v>0.3347457627118644</v>
      </c>
      <c r="W29" s="9">
        <f t="shared" si="12"/>
        <v>0.12</v>
      </c>
      <c r="X29" s="9">
        <f t="shared" si="11"/>
        <v>0.15</v>
      </c>
      <c r="Y29" s="9">
        <f t="shared" si="7"/>
        <v>9.1999999999999998E-2</v>
      </c>
      <c r="Z29" s="9">
        <f t="shared" si="8"/>
        <v>0.28999999999999998</v>
      </c>
      <c r="AA29" s="9">
        <f t="shared" si="5"/>
        <v>0.16800000000000001</v>
      </c>
      <c r="AB29" s="9">
        <f t="shared" si="9"/>
        <v>5.9000000000000004E-2</v>
      </c>
      <c r="AC29" s="9">
        <f t="shared" si="6"/>
        <v>2E-3</v>
      </c>
      <c r="AD29" s="9">
        <f t="shared" si="2"/>
        <v>0.76240920096852305</v>
      </c>
      <c r="AE29" s="9">
        <f t="shared" si="10"/>
        <v>2.8999999999999998E-2</v>
      </c>
      <c r="AF29">
        <v>61518</v>
      </c>
    </row>
    <row r="30" spans="1:32" hidden="1">
      <c r="A30" t="s">
        <v>50</v>
      </c>
      <c r="B30" t="s">
        <v>52</v>
      </c>
      <c r="C30">
        <v>5684</v>
      </c>
      <c r="D30">
        <v>3393</v>
      </c>
      <c r="E30">
        <v>2291</v>
      </c>
      <c r="F30" s="11">
        <v>11</v>
      </c>
      <c r="G30">
        <v>27.8</v>
      </c>
      <c r="H30">
        <v>4.5999999999999996</v>
      </c>
      <c r="I30">
        <v>12.9</v>
      </c>
      <c r="J30">
        <v>84306</v>
      </c>
      <c r="K30">
        <v>9.1</v>
      </c>
      <c r="L30">
        <v>3787</v>
      </c>
      <c r="M30" s="13">
        <v>3.2</v>
      </c>
      <c r="N30">
        <v>0</v>
      </c>
      <c r="O30">
        <v>2.1</v>
      </c>
      <c r="R30" t="s">
        <v>50</v>
      </c>
      <c r="S30" t="s">
        <v>52</v>
      </c>
      <c r="T30">
        <v>5684</v>
      </c>
      <c r="U30" s="9">
        <f t="shared" si="3"/>
        <v>0.59693877551020413</v>
      </c>
      <c r="V30" s="9">
        <f t="shared" si="4"/>
        <v>0.40306122448979592</v>
      </c>
      <c r="W30" s="9">
        <f t="shared" si="12"/>
        <v>0.11</v>
      </c>
      <c r="X30" s="9">
        <f t="shared" si="11"/>
        <v>0.27800000000000002</v>
      </c>
      <c r="Y30" s="9">
        <f t="shared" si="7"/>
        <v>4.5999999999999999E-2</v>
      </c>
      <c r="Z30" s="9">
        <f t="shared" si="8"/>
        <v>0.129</v>
      </c>
      <c r="AA30" s="9">
        <f t="shared" si="5"/>
        <v>9.0999999999999998E-2</v>
      </c>
      <c r="AB30" s="9">
        <f t="shared" si="9"/>
        <v>3.2000000000000001E-2</v>
      </c>
      <c r="AC30" s="9">
        <f t="shared" si="6"/>
        <v>0</v>
      </c>
      <c r="AD30" s="9">
        <f t="shared" si="2"/>
        <v>0.66625615763546797</v>
      </c>
      <c r="AE30" s="9">
        <f t="shared" si="10"/>
        <v>2.1000000000000001E-2</v>
      </c>
      <c r="AF30">
        <v>84306</v>
      </c>
    </row>
    <row r="31" spans="1:32" hidden="1">
      <c r="A31" t="s">
        <v>50</v>
      </c>
      <c r="B31" t="s">
        <v>53</v>
      </c>
      <c r="C31">
        <v>299107</v>
      </c>
      <c r="D31">
        <v>153122</v>
      </c>
      <c r="E31">
        <v>145985</v>
      </c>
      <c r="F31" s="11">
        <v>8.6</v>
      </c>
      <c r="G31">
        <v>60.3</v>
      </c>
      <c r="H31">
        <v>5.5</v>
      </c>
      <c r="I31">
        <v>6.3</v>
      </c>
      <c r="J31">
        <v>78326</v>
      </c>
      <c r="K31">
        <v>8.1999999999999993</v>
      </c>
      <c r="L31">
        <v>152355</v>
      </c>
      <c r="M31" s="13">
        <v>5.7</v>
      </c>
      <c r="N31">
        <v>0.1</v>
      </c>
      <c r="O31">
        <v>6.7</v>
      </c>
      <c r="R31" t="s">
        <v>50</v>
      </c>
      <c r="S31" t="s">
        <v>53</v>
      </c>
      <c r="T31">
        <v>299107</v>
      </c>
      <c r="U31" s="9">
        <f t="shared" si="3"/>
        <v>0.51193051316084215</v>
      </c>
      <c r="V31" s="9">
        <f t="shared" si="4"/>
        <v>0.48806948683915791</v>
      </c>
      <c r="W31" s="9">
        <f t="shared" si="12"/>
        <v>8.5999999999999993E-2</v>
      </c>
      <c r="X31" s="9">
        <f t="shared" si="11"/>
        <v>0.60299999999999998</v>
      </c>
      <c r="Y31" s="9">
        <f t="shared" si="7"/>
        <v>5.5E-2</v>
      </c>
      <c r="Z31" s="9">
        <f t="shared" si="8"/>
        <v>6.3E-2</v>
      </c>
      <c r="AA31" s="9">
        <f t="shared" si="5"/>
        <v>8.199999999999999E-2</v>
      </c>
      <c r="AB31" s="9">
        <f t="shared" si="9"/>
        <v>5.7000000000000002E-2</v>
      </c>
      <c r="AC31" s="9">
        <f t="shared" si="6"/>
        <v>1E-3</v>
      </c>
      <c r="AD31" s="9">
        <f t="shared" si="2"/>
        <v>0.5093662134286393</v>
      </c>
      <c r="AE31" s="9">
        <f t="shared" si="10"/>
        <v>6.7000000000000004E-2</v>
      </c>
      <c r="AF31">
        <v>78326</v>
      </c>
    </row>
    <row r="32" spans="1:32" hidden="1">
      <c r="A32" t="s">
        <v>50</v>
      </c>
      <c r="B32" t="s">
        <v>54</v>
      </c>
      <c r="C32">
        <v>17776</v>
      </c>
      <c r="D32">
        <v>9351</v>
      </c>
      <c r="E32">
        <v>8425</v>
      </c>
      <c r="F32" s="11">
        <v>1.8</v>
      </c>
      <c r="G32">
        <v>11.3</v>
      </c>
      <c r="H32">
        <v>0.8</v>
      </c>
      <c r="I32">
        <v>80.599999999999994</v>
      </c>
      <c r="J32">
        <v>51012</v>
      </c>
      <c r="K32">
        <v>25.2</v>
      </c>
      <c r="L32">
        <v>6232</v>
      </c>
      <c r="M32" s="13">
        <v>2</v>
      </c>
      <c r="N32">
        <v>0</v>
      </c>
      <c r="O32">
        <v>17.600000000000001</v>
      </c>
      <c r="R32" t="s">
        <v>50</v>
      </c>
      <c r="S32" t="s">
        <v>54</v>
      </c>
      <c r="T32">
        <v>17776</v>
      </c>
      <c r="U32" s="9">
        <f t="shared" si="3"/>
        <v>0.52604635463546356</v>
      </c>
      <c r="V32" s="9">
        <f t="shared" si="4"/>
        <v>0.47395364536453644</v>
      </c>
      <c r="W32" s="9">
        <f t="shared" si="12"/>
        <v>1.8000000000000002E-2</v>
      </c>
      <c r="X32" s="9">
        <f t="shared" si="11"/>
        <v>0.113</v>
      </c>
      <c r="Y32" s="9">
        <f t="shared" si="7"/>
        <v>8.0000000000000002E-3</v>
      </c>
      <c r="Z32" s="9">
        <f t="shared" si="8"/>
        <v>0.80599999999999994</v>
      </c>
      <c r="AA32" s="9">
        <f t="shared" si="5"/>
        <v>0.252</v>
      </c>
      <c r="AB32" s="9">
        <f t="shared" si="9"/>
        <v>0.02</v>
      </c>
      <c r="AC32" s="9">
        <f t="shared" si="6"/>
        <v>0</v>
      </c>
      <c r="AD32" s="9">
        <f t="shared" si="2"/>
        <v>0.35058505850585059</v>
      </c>
      <c r="AE32" s="9">
        <f t="shared" si="10"/>
        <v>0.17600000000000002</v>
      </c>
      <c r="AF32">
        <v>51012</v>
      </c>
    </row>
    <row r="33" spans="1:32" hidden="1">
      <c r="A33" t="s">
        <v>50</v>
      </c>
      <c r="B33" t="s">
        <v>55</v>
      </c>
      <c r="C33">
        <v>970</v>
      </c>
      <c r="D33">
        <v>553</v>
      </c>
      <c r="E33">
        <v>417</v>
      </c>
      <c r="F33" s="11">
        <v>7.1</v>
      </c>
      <c r="G33">
        <v>53.4</v>
      </c>
      <c r="H33">
        <v>0.5</v>
      </c>
      <c r="I33">
        <v>29</v>
      </c>
      <c r="J33">
        <v>79750</v>
      </c>
      <c r="K33">
        <v>7.2</v>
      </c>
      <c r="L33">
        <v>541</v>
      </c>
      <c r="M33" s="13">
        <v>11.1</v>
      </c>
      <c r="N33">
        <v>0</v>
      </c>
      <c r="O33">
        <v>5.4</v>
      </c>
      <c r="R33" t="s">
        <v>50</v>
      </c>
      <c r="S33" t="s">
        <v>55</v>
      </c>
      <c r="T33">
        <v>970</v>
      </c>
      <c r="U33" s="9">
        <f t="shared" si="3"/>
        <v>0.57010309278350513</v>
      </c>
      <c r="V33" s="9">
        <f t="shared" si="4"/>
        <v>0.42989690721649487</v>
      </c>
      <c r="W33" s="9">
        <f t="shared" si="12"/>
        <v>7.0999999999999994E-2</v>
      </c>
      <c r="X33" s="9">
        <f t="shared" si="11"/>
        <v>0.53400000000000003</v>
      </c>
      <c r="Y33" s="9">
        <f t="shared" si="7"/>
        <v>5.0000000000000001E-3</v>
      </c>
      <c r="Z33" s="9">
        <f t="shared" si="8"/>
        <v>0.28999999999999998</v>
      </c>
      <c r="AA33" s="9">
        <f t="shared" si="5"/>
        <v>7.2000000000000008E-2</v>
      </c>
      <c r="AB33" s="9">
        <f t="shared" si="9"/>
        <v>0.111</v>
      </c>
      <c r="AC33" s="9">
        <f t="shared" si="6"/>
        <v>0</v>
      </c>
      <c r="AD33" s="9">
        <f t="shared" si="2"/>
        <v>0.55773195876288661</v>
      </c>
      <c r="AE33" s="9">
        <f t="shared" si="10"/>
        <v>5.4000000000000006E-2</v>
      </c>
      <c r="AF33">
        <v>79750</v>
      </c>
    </row>
    <row r="34" spans="1:32" hidden="1">
      <c r="A34" t="s">
        <v>50</v>
      </c>
      <c r="B34" t="s">
        <v>56</v>
      </c>
      <c r="C34">
        <v>2060</v>
      </c>
      <c r="D34">
        <v>1126</v>
      </c>
      <c r="E34">
        <v>934</v>
      </c>
      <c r="F34" s="11">
        <v>2.6</v>
      </c>
      <c r="G34">
        <v>84.7</v>
      </c>
      <c r="H34">
        <v>0.6</v>
      </c>
      <c r="I34">
        <v>3.5</v>
      </c>
      <c r="J34">
        <v>81544</v>
      </c>
      <c r="K34">
        <v>12.7</v>
      </c>
      <c r="L34">
        <v>1210</v>
      </c>
      <c r="M34" s="13">
        <v>7.9</v>
      </c>
      <c r="N34">
        <v>1.2</v>
      </c>
      <c r="O34">
        <v>2.2999999999999998</v>
      </c>
      <c r="R34" t="s">
        <v>50</v>
      </c>
      <c r="S34" t="s">
        <v>56</v>
      </c>
      <c r="T34">
        <v>2060</v>
      </c>
      <c r="U34" s="9">
        <f t="shared" si="3"/>
        <v>0.54660194174757282</v>
      </c>
      <c r="V34" s="9">
        <f t="shared" si="4"/>
        <v>0.45339805825242718</v>
      </c>
      <c r="W34" s="9">
        <f t="shared" si="12"/>
        <v>2.6000000000000002E-2</v>
      </c>
      <c r="X34" s="9">
        <f t="shared" si="11"/>
        <v>0.84699999999999998</v>
      </c>
      <c r="Y34" s="9">
        <f t="shared" si="7"/>
        <v>6.0000000000000001E-3</v>
      </c>
      <c r="Z34" s="9">
        <f t="shared" si="8"/>
        <v>3.5000000000000003E-2</v>
      </c>
      <c r="AA34" s="9">
        <f t="shared" si="5"/>
        <v>0.127</v>
      </c>
      <c r="AB34" s="9">
        <f t="shared" si="9"/>
        <v>7.9000000000000001E-2</v>
      </c>
      <c r="AC34" s="9">
        <f t="shared" si="6"/>
        <v>1.2E-2</v>
      </c>
      <c r="AD34" s="9">
        <f t="shared" si="2"/>
        <v>0.58737864077669899</v>
      </c>
      <c r="AE34" s="9">
        <f t="shared" si="10"/>
        <v>2.3E-2</v>
      </c>
      <c r="AF34">
        <v>81544</v>
      </c>
    </row>
    <row r="35" spans="1:32" hidden="1">
      <c r="A35" t="s">
        <v>50</v>
      </c>
      <c r="B35" t="s">
        <v>57</v>
      </c>
      <c r="C35">
        <v>4979</v>
      </c>
      <c r="D35">
        <v>2589</v>
      </c>
      <c r="E35">
        <v>2390</v>
      </c>
      <c r="F35" s="11">
        <v>2.9</v>
      </c>
      <c r="G35">
        <v>17.7</v>
      </c>
      <c r="H35">
        <v>0.3</v>
      </c>
      <c r="I35">
        <v>71.7</v>
      </c>
      <c r="J35">
        <v>54173</v>
      </c>
      <c r="K35">
        <v>18.100000000000001</v>
      </c>
      <c r="L35">
        <v>1854</v>
      </c>
      <c r="M35" s="13">
        <v>3.7</v>
      </c>
      <c r="N35">
        <v>0</v>
      </c>
      <c r="O35">
        <v>12.5</v>
      </c>
      <c r="R35" t="s">
        <v>50</v>
      </c>
      <c r="S35" t="s">
        <v>57</v>
      </c>
      <c r="T35">
        <v>4979</v>
      </c>
      <c r="U35" s="9">
        <f t="shared" si="3"/>
        <v>0.5199839325165696</v>
      </c>
      <c r="V35" s="9">
        <f t="shared" si="4"/>
        <v>0.4800160674834304</v>
      </c>
      <c r="W35" s="9">
        <f t="shared" si="12"/>
        <v>2.8999999999999998E-2</v>
      </c>
      <c r="X35" s="9">
        <f t="shared" si="11"/>
        <v>0.17699999999999999</v>
      </c>
      <c r="Y35" s="9">
        <f t="shared" si="7"/>
        <v>3.0000000000000001E-3</v>
      </c>
      <c r="Z35" s="9">
        <f t="shared" si="8"/>
        <v>0.71700000000000008</v>
      </c>
      <c r="AA35" s="9">
        <f t="shared" si="5"/>
        <v>0.18100000000000002</v>
      </c>
      <c r="AB35" s="9">
        <f t="shared" si="9"/>
        <v>3.7000000000000005E-2</v>
      </c>
      <c r="AC35" s="9">
        <f t="shared" si="6"/>
        <v>0</v>
      </c>
      <c r="AD35" s="9">
        <f t="shared" si="2"/>
        <v>0.37236392849969874</v>
      </c>
      <c r="AE35" s="9">
        <f t="shared" si="10"/>
        <v>0.125</v>
      </c>
      <c r="AF35">
        <v>54173</v>
      </c>
    </row>
    <row r="36" spans="1:32" hidden="1">
      <c r="A36" t="s">
        <v>50</v>
      </c>
      <c r="B36" t="s">
        <v>58</v>
      </c>
      <c r="C36">
        <v>99705</v>
      </c>
      <c r="D36">
        <v>53477</v>
      </c>
      <c r="E36">
        <v>46228</v>
      </c>
      <c r="F36" s="11">
        <v>7.4</v>
      </c>
      <c r="G36">
        <v>71.900000000000006</v>
      </c>
      <c r="H36">
        <v>4.0999999999999996</v>
      </c>
      <c r="I36">
        <v>5.7</v>
      </c>
      <c r="J36">
        <v>71068</v>
      </c>
      <c r="K36">
        <v>8.1</v>
      </c>
      <c r="L36">
        <v>46661</v>
      </c>
      <c r="M36" s="13">
        <v>4.0999999999999996</v>
      </c>
      <c r="N36">
        <v>0.2</v>
      </c>
      <c r="O36">
        <v>7.9</v>
      </c>
      <c r="R36" t="s">
        <v>50</v>
      </c>
      <c r="S36" t="s">
        <v>58</v>
      </c>
      <c r="T36">
        <v>99705</v>
      </c>
      <c r="U36" s="9">
        <f t="shared" si="3"/>
        <v>0.53635223910536078</v>
      </c>
      <c r="V36" s="9">
        <f t="shared" si="4"/>
        <v>0.46364776089463916</v>
      </c>
      <c r="W36" s="9">
        <f t="shared" si="12"/>
        <v>7.400000000000001E-2</v>
      </c>
      <c r="X36" s="9">
        <f t="shared" si="11"/>
        <v>0.71900000000000008</v>
      </c>
      <c r="Y36" s="9">
        <f t="shared" si="7"/>
        <v>4.0999999999999995E-2</v>
      </c>
      <c r="Z36" s="9">
        <f t="shared" si="8"/>
        <v>5.7000000000000002E-2</v>
      </c>
      <c r="AA36" s="9">
        <f t="shared" si="5"/>
        <v>8.1000000000000003E-2</v>
      </c>
      <c r="AB36" s="9">
        <f t="shared" si="9"/>
        <v>4.0999999999999995E-2</v>
      </c>
      <c r="AC36" s="9">
        <f t="shared" si="6"/>
        <v>2E-3</v>
      </c>
      <c r="AD36" s="9">
        <f t="shared" si="2"/>
        <v>0.46799057218795448</v>
      </c>
      <c r="AE36" s="9">
        <f t="shared" si="10"/>
        <v>7.9000000000000001E-2</v>
      </c>
      <c r="AF36">
        <v>71068</v>
      </c>
    </row>
    <row r="37" spans="1:32" hidden="1">
      <c r="A37" t="s">
        <v>50</v>
      </c>
      <c r="B37" t="s">
        <v>59</v>
      </c>
      <c r="C37">
        <v>2560</v>
      </c>
      <c r="D37">
        <v>1387</v>
      </c>
      <c r="E37">
        <v>1173</v>
      </c>
      <c r="F37" s="11">
        <v>1.5</v>
      </c>
      <c r="G37">
        <v>79.599999999999994</v>
      </c>
      <c r="H37">
        <v>0</v>
      </c>
      <c r="I37">
        <v>6.4</v>
      </c>
      <c r="J37">
        <v>58750</v>
      </c>
      <c r="K37">
        <v>5.3</v>
      </c>
      <c r="L37">
        <v>1470</v>
      </c>
      <c r="M37" s="13">
        <v>10.3</v>
      </c>
      <c r="N37">
        <v>1</v>
      </c>
      <c r="O37">
        <v>3</v>
      </c>
      <c r="R37" t="s">
        <v>50</v>
      </c>
      <c r="S37" t="s">
        <v>59</v>
      </c>
      <c r="T37">
        <v>2560</v>
      </c>
      <c r="U37" s="9">
        <f t="shared" si="3"/>
        <v>0.54179687499999996</v>
      </c>
      <c r="V37" s="9">
        <f t="shared" si="4"/>
        <v>0.45820312499999999</v>
      </c>
      <c r="W37" s="9">
        <f t="shared" si="12"/>
        <v>1.4999999999999999E-2</v>
      </c>
      <c r="X37" s="9">
        <f t="shared" si="11"/>
        <v>0.79599999999999993</v>
      </c>
      <c r="Y37" s="9">
        <f t="shared" si="7"/>
        <v>0</v>
      </c>
      <c r="Z37" s="9">
        <f t="shared" si="8"/>
        <v>6.4000000000000001E-2</v>
      </c>
      <c r="AA37" s="9">
        <f t="shared" si="5"/>
        <v>5.2999999999999999E-2</v>
      </c>
      <c r="AB37" s="9">
        <f t="shared" si="9"/>
        <v>0.10300000000000001</v>
      </c>
      <c r="AC37" s="9">
        <f t="shared" si="6"/>
        <v>0.01</v>
      </c>
      <c r="AD37" s="9">
        <f t="shared" si="2"/>
        <v>0.57421875</v>
      </c>
      <c r="AE37" s="9">
        <f t="shared" si="10"/>
        <v>0.03</v>
      </c>
      <c r="AF37">
        <v>58750</v>
      </c>
    </row>
    <row r="38" spans="1:32" hidden="1">
      <c r="A38" t="s">
        <v>50</v>
      </c>
      <c r="B38" t="s">
        <v>60</v>
      </c>
      <c r="C38">
        <v>2128</v>
      </c>
      <c r="D38">
        <v>1129</v>
      </c>
      <c r="E38">
        <v>999</v>
      </c>
      <c r="F38" s="11">
        <v>2.2000000000000002</v>
      </c>
      <c r="G38">
        <v>49.3</v>
      </c>
      <c r="H38">
        <v>2.2000000000000002</v>
      </c>
      <c r="I38">
        <v>32.4</v>
      </c>
      <c r="J38">
        <v>52419</v>
      </c>
      <c r="K38">
        <v>11.9</v>
      </c>
      <c r="L38">
        <v>1086</v>
      </c>
      <c r="M38" s="13">
        <v>15.6</v>
      </c>
      <c r="N38">
        <v>0</v>
      </c>
      <c r="O38">
        <v>13.1</v>
      </c>
      <c r="R38" t="s">
        <v>50</v>
      </c>
      <c r="S38" t="s">
        <v>60</v>
      </c>
      <c r="T38">
        <v>2128</v>
      </c>
      <c r="U38" s="9">
        <f t="shared" si="3"/>
        <v>0.53054511278195493</v>
      </c>
      <c r="V38" s="9">
        <f t="shared" si="4"/>
        <v>0.46945488721804512</v>
      </c>
      <c r="W38" s="9">
        <f t="shared" si="12"/>
        <v>2.2000000000000002E-2</v>
      </c>
      <c r="X38" s="9">
        <f t="shared" si="11"/>
        <v>0.49299999999999999</v>
      </c>
      <c r="Y38" s="9">
        <f t="shared" si="7"/>
        <v>2.2000000000000002E-2</v>
      </c>
      <c r="Z38" s="9">
        <f t="shared" si="8"/>
        <v>0.32400000000000001</v>
      </c>
      <c r="AA38" s="9">
        <f t="shared" si="5"/>
        <v>0.11900000000000001</v>
      </c>
      <c r="AB38" s="9">
        <f t="shared" si="9"/>
        <v>0.156</v>
      </c>
      <c r="AC38" s="9">
        <f t="shared" si="6"/>
        <v>0</v>
      </c>
      <c r="AD38" s="9">
        <f t="shared" si="2"/>
        <v>0.51033834586466165</v>
      </c>
      <c r="AE38" s="9">
        <f t="shared" si="10"/>
        <v>0.13100000000000001</v>
      </c>
      <c r="AF38">
        <v>52419</v>
      </c>
    </row>
    <row r="39" spans="1:32" hidden="1">
      <c r="A39" t="s">
        <v>50</v>
      </c>
      <c r="B39" t="s">
        <v>61</v>
      </c>
      <c r="C39">
        <v>32531</v>
      </c>
      <c r="D39">
        <v>16645</v>
      </c>
      <c r="E39">
        <v>15886</v>
      </c>
      <c r="F39" s="11">
        <v>6.1</v>
      </c>
      <c r="G39">
        <v>66</v>
      </c>
      <c r="H39">
        <v>1.2</v>
      </c>
      <c r="I39">
        <v>11.8</v>
      </c>
      <c r="J39">
        <v>85746</v>
      </c>
      <c r="K39">
        <v>6.6</v>
      </c>
      <c r="L39">
        <v>17836</v>
      </c>
      <c r="M39" s="13">
        <v>7.7</v>
      </c>
      <c r="N39">
        <v>0.1</v>
      </c>
      <c r="O39">
        <v>5.2</v>
      </c>
      <c r="R39" t="s">
        <v>50</v>
      </c>
      <c r="S39" t="s">
        <v>61</v>
      </c>
      <c r="T39">
        <v>32531</v>
      </c>
      <c r="U39" s="9">
        <f t="shared" si="3"/>
        <v>0.51166579570256066</v>
      </c>
      <c r="V39" s="9">
        <f t="shared" si="4"/>
        <v>0.48833420429743934</v>
      </c>
      <c r="W39" s="9">
        <f t="shared" si="12"/>
        <v>6.0999999999999999E-2</v>
      </c>
      <c r="X39" s="9">
        <f t="shared" si="11"/>
        <v>0.66</v>
      </c>
      <c r="Y39" s="9">
        <f t="shared" si="7"/>
        <v>1.2E-2</v>
      </c>
      <c r="Z39" s="9">
        <f t="shared" si="8"/>
        <v>0.11800000000000001</v>
      </c>
      <c r="AA39" s="9">
        <f t="shared" si="5"/>
        <v>6.6000000000000003E-2</v>
      </c>
      <c r="AB39" s="9">
        <f t="shared" si="9"/>
        <v>7.6999999999999999E-2</v>
      </c>
      <c r="AC39" s="9">
        <f t="shared" si="6"/>
        <v>1E-3</v>
      </c>
      <c r="AD39" s="9">
        <f t="shared" si="2"/>
        <v>0.54827702806553746</v>
      </c>
      <c r="AE39" s="9">
        <f t="shared" si="10"/>
        <v>5.2000000000000005E-2</v>
      </c>
      <c r="AF39">
        <v>85746</v>
      </c>
    </row>
    <row r="40" spans="1:32" hidden="1">
      <c r="A40" t="s">
        <v>50</v>
      </c>
      <c r="B40" t="s">
        <v>62</v>
      </c>
      <c r="C40">
        <v>57221</v>
      </c>
      <c r="D40">
        <v>29974</v>
      </c>
      <c r="E40">
        <v>27247</v>
      </c>
      <c r="F40" s="11">
        <v>3.7</v>
      </c>
      <c r="G40">
        <v>81.7</v>
      </c>
      <c r="H40">
        <v>0.6</v>
      </c>
      <c r="I40">
        <v>7.3</v>
      </c>
      <c r="J40">
        <v>63684</v>
      </c>
      <c r="K40">
        <v>10</v>
      </c>
      <c r="L40">
        <v>25637</v>
      </c>
      <c r="M40" s="13">
        <v>9.8000000000000007</v>
      </c>
      <c r="N40">
        <v>0.5</v>
      </c>
      <c r="O40">
        <v>9.4</v>
      </c>
      <c r="R40" t="s">
        <v>50</v>
      </c>
      <c r="S40" t="s">
        <v>62</v>
      </c>
      <c r="T40">
        <v>57221</v>
      </c>
      <c r="U40" s="9">
        <f t="shared" si="3"/>
        <v>0.5238286643015676</v>
      </c>
      <c r="V40" s="9">
        <f t="shared" si="4"/>
        <v>0.4761713356984324</v>
      </c>
      <c r="W40" s="9">
        <f t="shared" si="12"/>
        <v>3.7000000000000005E-2</v>
      </c>
      <c r="X40" s="9">
        <f t="shared" si="11"/>
        <v>0.81700000000000006</v>
      </c>
      <c r="Y40" s="9">
        <f t="shared" si="7"/>
        <v>6.0000000000000001E-3</v>
      </c>
      <c r="Z40" s="9">
        <f t="shared" si="8"/>
        <v>7.2999999999999995E-2</v>
      </c>
      <c r="AA40" s="9">
        <f t="shared" si="5"/>
        <v>0.1</v>
      </c>
      <c r="AB40" s="9">
        <f t="shared" si="9"/>
        <v>9.8000000000000004E-2</v>
      </c>
      <c r="AC40" s="9">
        <f t="shared" si="6"/>
        <v>5.0000000000000001E-3</v>
      </c>
      <c r="AD40" s="9">
        <f t="shared" si="2"/>
        <v>0.44803481239405113</v>
      </c>
      <c r="AE40" s="9">
        <f t="shared" si="10"/>
        <v>9.4E-2</v>
      </c>
      <c r="AF40">
        <v>63684</v>
      </c>
    </row>
    <row r="41" spans="1:32" hidden="1">
      <c r="A41" t="s">
        <v>50</v>
      </c>
      <c r="B41" t="s">
        <v>63</v>
      </c>
      <c r="C41">
        <v>13699</v>
      </c>
      <c r="D41">
        <v>7038</v>
      </c>
      <c r="E41">
        <v>6661</v>
      </c>
      <c r="F41" s="11">
        <v>4.8</v>
      </c>
      <c r="G41">
        <v>65</v>
      </c>
      <c r="H41">
        <v>0.4</v>
      </c>
      <c r="I41">
        <v>13.6</v>
      </c>
      <c r="J41">
        <v>64222</v>
      </c>
      <c r="K41">
        <v>12.1</v>
      </c>
      <c r="L41">
        <v>6655</v>
      </c>
      <c r="M41" s="13">
        <v>7.3</v>
      </c>
      <c r="N41">
        <v>0.6</v>
      </c>
      <c r="O41">
        <v>7.9</v>
      </c>
      <c r="R41" t="s">
        <v>50</v>
      </c>
      <c r="S41" t="s">
        <v>63</v>
      </c>
      <c r="T41">
        <v>13699</v>
      </c>
      <c r="U41" s="9">
        <f t="shared" si="3"/>
        <v>0.51376012847653119</v>
      </c>
      <c r="V41" s="9">
        <f t="shared" si="4"/>
        <v>0.48623987152346887</v>
      </c>
      <c r="W41" s="9">
        <f t="shared" si="12"/>
        <v>4.8000000000000001E-2</v>
      </c>
      <c r="X41" s="9">
        <f t="shared" si="11"/>
        <v>0.65</v>
      </c>
      <c r="Y41" s="9">
        <f t="shared" si="7"/>
        <v>4.0000000000000001E-3</v>
      </c>
      <c r="Z41" s="9">
        <f t="shared" si="8"/>
        <v>0.13600000000000001</v>
      </c>
      <c r="AA41" s="9">
        <f t="shared" si="5"/>
        <v>0.121</v>
      </c>
      <c r="AB41" s="9">
        <f t="shared" si="9"/>
        <v>7.2999999999999995E-2</v>
      </c>
      <c r="AC41" s="9">
        <f t="shared" si="6"/>
        <v>6.0000000000000001E-3</v>
      </c>
      <c r="AD41" s="9">
        <f t="shared" si="2"/>
        <v>0.48580188334914959</v>
      </c>
      <c r="AE41" s="9">
        <f t="shared" si="10"/>
        <v>7.9000000000000001E-2</v>
      </c>
      <c r="AF41">
        <v>64222</v>
      </c>
    </row>
    <row r="42" spans="1:32" hidden="1">
      <c r="A42" t="s">
        <v>50</v>
      </c>
      <c r="B42" t="s">
        <v>64</v>
      </c>
      <c r="C42">
        <v>13973</v>
      </c>
      <c r="D42">
        <v>7468</v>
      </c>
      <c r="E42">
        <v>6505</v>
      </c>
      <c r="F42" s="11">
        <v>8.5</v>
      </c>
      <c r="G42">
        <v>51.4</v>
      </c>
      <c r="H42">
        <v>0.4</v>
      </c>
      <c r="I42">
        <v>13.3</v>
      </c>
      <c r="J42">
        <v>70887</v>
      </c>
      <c r="K42">
        <v>11.3</v>
      </c>
      <c r="L42">
        <v>7032</v>
      </c>
      <c r="M42" s="13">
        <v>9.4</v>
      </c>
      <c r="N42">
        <v>0.3</v>
      </c>
      <c r="O42">
        <v>6.3</v>
      </c>
      <c r="R42" t="s">
        <v>50</v>
      </c>
      <c r="S42" t="s">
        <v>64</v>
      </c>
      <c r="T42">
        <v>13973</v>
      </c>
      <c r="U42" s="9">
        <f t="shared" si="3"/>
        <v>0.53445931439204175</v>
      </c>
      <c r="V42" s="9">
        <f t="shared" si="4"/>
        <v>0.46554068560795819</v>
      </c>
      <c r="W42" s="9">
        <f t="shared" si="12"/>
        <v>8.5000000000000006E-2</v>
      </c>
      <c r="X42" s="9">
        <f t="shared" si="11"/>
        <v>0.51400000000000001</v>
      </c>
      <c r="Y42" s="9">
        <f t="shared" si="7"/>
        <v>4.0000000000000001E-3</v>
      </c>
      <c r="Z42" s="9">
        <f t="shared" si="8"/>
        <v>0.13300000000000001</v>
      </c>
      <c r="AA42" s="9">
        <f t="shared" si="5"/>
        <v>0.113</v>
      </c>
      <c r="AB42" s="9">
        <f t="shared" si="9"/>
        <v>9.4E-2</v>
      </c>
      <c r="AC42" s="9">
        <f t="shared" si="6"/>
        <v>3.0000000000000001E-3</v>
      </c>
      <c r="AD42" s="9">
        <f t="shared" si="2"/>
        <v>0.50325627996851074</v>
      </c>
      <c r="AE42" s="9">
        <f t="shared" si="10"/>
        <v>6.3E-2</v>
      </c>
      <c r="AF42">
        <v>70887</v>
      </c>
    </row>
    <row r="43" spans="1:32" hidden="1">
      <c r="A43" t="s">
        <v>50</v>
      </c>
      <c r="B43" t="s">
        <v>65</v>
      </c>
      <c r="C43">
        <v>7914</v>
      </c>
      <c r="D43">
        <v>4200</v>
      </c>
      <c r="E43">
        <v>3714</v>
      </c>
      <c r="F43" s="11">
        <v>1</v>
      </c>
      <c r="G43">
        <v>4.5</v>
      </c>
      <c r="H43">
        <v>0.4</v>
      </c>
      <c r="I43">
        <v>87.4</v>
      </c>
      <c r="J43">
        <v>38229</v>
      </c>
      <c r="K43">
        <v>33.299999999999997</v>
      </c>
      <c r="L43">
        <v>2067</v>
      </c>
      <c r="M43" s="13">
        <v>0.5</v>
      </c>
      <c r="N43">
        <v>0.3</v>
      </c>
      <c r="O43">
        <v>28.6</v>
      </c>
      <c r="R43" t="s">
        <v>50</v>
      </c>
      <c r="S43" t="s">
        <v>65</v>
      </c>
      <c r="T43">
        <v>7914</v>
      </c>
      <c r="U43" s="9">
        <f t="shared" si="3"/>
        <v>0.53070507960576196</v>
      </c>
      <c r="V43" s="9">
        <f t="shared" si="4"/>
        <v>0.46929492039423804</v>
      </c>
      <c r="W43" s="9">
        <f t="shared" si="12"/>
        <v>0.01</v>
      </c>
      <c r="X43" s="9">
        <f t="shared" si="11"/>
        <v>4.4999999999999998E-2</v>
      </c>
      <c r="Y43" s="9">
        <f t="shared" si="7"/>
        <v>4.0000000000000001E-3</v>
      </c>
      <c r="Z43" s="9">
        <f t="shared" si="8"/>
        <v>0.87400000000000011</v>
      </c>
      <c r="AA43" s="9">
        <f t="shared" si="5"/>
        <v>0.33299999999999996</v>
      </c>
      <c r="AB43" s="9">
        <f t="shared" si="9"/>
        <v>5.0000000000000001E-3</v>
      </c>
      <c r="AC43" s="9">
        <f t="shared" si="6"/>
        <v>3.0000000000000001E-3</v>
      </c>
      <c r="AD43" s="9">
        <f t="shared" si="2"/>
        <v>0.26118271417740713</v>
      </c>
      <c r="AE43" s="9">
        <f t="shared" si="10"/>
        <v>0.28600000000000003</v>
      </c>
      <c r="AF43">
        <v>38229</v>
      </c>
    </row>
    <row r="44" spans="1:32" hidden="1">
      <c r="A44" t="s">
        <v>50</v>
      </c>
      <c r="B44" t="s">
        <v>66</v>
      </c>
      <c r="C44">
        <v>1474</v>
      </c>
      <c r="D44">
        <v>731</v>
      </c>
      <c r="E44">
        <v>743</v>
      </c>
      <c r="F44" s="11">
        <v>2.2000000000000002</v>
      </c>
      <c r="G44">
        <v>21</v>
      </c>
      <c r="H44">
        <v>0.5</v>
      </c>
      <c r="I44">
        <v>67.599999999999994</v>
      </c>
      <c r="J44">
        <v>50781</v>
      </c>
      <c r="K44">
        <v>16.8</v>
      </c>
      <c r="L44">
        <v>657</v>
      </c>
      <c r="M44" s="13">
        <v>6.1</v>
      </c>
      <c r="N44">
        <v>0.2</v>
      </c>
      <c r="O44">
        <v>9.8000000000000007</v>
      </c>
      <c r="R44" t="s">
        <v>50</v>
      </c>
      <c r="S44" t="s">
        <v>66</v>
      </c>
      <c r="T44">
        <v>1474</v>
      </c>
      <c r="U44" s="9">
        <f t="shared" si="3"/>
        <v>0.49592944369063774</v>
      </c>
      <c r="V44" s="9">
        <f t="shared" si="4"/>
        <v>0.50407055630936226</v>
      </c>
      <c r="W44" s="9">
        <f t="shared" si="12"/>
        <v>2.2000000000000002E-2</v>
      </c>
      <c r="X44" s="9">
        <f t="shared" si="11"/>
        <v>0.21</v>
      </c>
      <c r="Y44" s="9">
        <f t="shared" si="7"/>
        <v>5.0000000000000001E-3</v>
      </c>
      <c r="Z44" s="9">
        <f t="shared" si="8"/>
        <v>0.67599999999999993</v>
      </c>
      <c r="AA44" s="9">
        <f t="shared" si="5"/>
        <v>0.16800000000000001</v>
      </c>
      <c r="AB44" s="9">
        <f t="shared" si="9"/>
        <v>6.0999999999999999E-2</v>
      </c>
      <c r="AC44" s="9">
        <f t="shared" si="6"/>
        <v>2E-3</v>
      </c>
      <c r="AD44" s="9">
        <f t="shared" si="2"/>
        <v>0.44572591587516963</v>
      </c>
      <c r="AE44" s="9">
        <f t="shared" si="10"/>
        <v>9.8000000000000004E-2</v>
      </c>
      <c r="AF44">
        <v>50781</v>
      </c>
    </row>
    <row r="45" spans="1:32" hidden="1">
      <c r="A45" t="s">
        <v>50</v>
      </c>
      <c r="B45" t="s">
        <v>67</v>
      </c>
      <c r="C45">
        <v>96178</v>
      </c>
      <c r="D45">
        <v>50205</v>
      </c>
      <c r="E45">
        <v>45973</v>
      </c>
      <c r="F45" s="11">
        <v>4.5</v>
      </c>
      <c r="G45">
        <v>80.8</v>
      </c>
      <c r="H45">
        <v>1</v>
      </c>
      <c r="I45">
        <v>5.0999999999999996</v>
      </c>
      <c r="J45">
        <v>72983</v>
      </c>
      <c r="K45">
        <v>10</v>
      </c>
      <c r="L45">
        <v>40854</v>
      </c>
      <c r="M45" s="13">
        <v>7.8</v>
      </c>
      <c r="N45">
        <v>0.2</v>
      </c>
      <c r="O45">
        <v>9.8000000000000007</v>
      </c>
      <c r="R45" t="s">
        <v>50</v>
      </c>
      <c r="S45" t="s">
        <v>67</v>
      </c>
      <c r="T45">
        <v>96178</v>
      </c>
      <c r="U45" s="9">
        <f t="shared" si="3"/>
        <v>0.52200087338060674</v>
      </c>
      <c r="V45" s="9">
        <f t="shared" si="4"/>
        <v>0.4779991266193932</v>
      </c>
      <c r="W45" s="9">
        <f t="shared" si="12"/>
        <v>4.4999999999999998E-2</v>
      </c>
      <c r="X45" s="9">
        <f t="shared" si="11"/>
        <v>0.80799999999999994</v>
      </c>
      <c r="Y45" s="9">
        <f t="shared" si="7"/>
        <v>0.01</v>
      </c>
      <c r="Z45" s="9">
        <f t="shared" si="8"/>
        <v>5.0999999999999997E-2</v>
      </c>
      <c r="AA45" s="9">
        <f t="shared" si="5"/>
        <v>0.1</v>
      </c>
      <c r="AB45" s="9">
        <f t="shared" si="9"/>
        <v>7.8E-2</v>
      </c>
      <c r="AC45" s="9">
        <f t="shared" si="6"/>
        <v>2E-3</v>
      </c>
      <c r="AD45" s="9">
        <f t="shared" si="2"/>
        <v>0.42477489654598766</v>
      </c>
      <c r="AE45" s="9">
        <f t="shared" si="10"/>
        <v>9.8000000000000004E-2</v>
      </c>
      <c r="AF45">
        <v>72983</v>
      </c>
    </row>
    <row r="46" spans="1:32" hidden="1">
      <c r="A46" t="s">
        <v>50</v>
      </c>
      <c r="B46" t="s">
        <v>68</v>
      </c>
      <c r="C46">
        <v>9854</v>
      </c>
      <c r="D46">
        <v>5272</v>
      </c>
      <c r="E46">
        <v>4582</v>
      </c>
      <c r="F46" s="11">
        <v>2</v>
      </c>
      <c r="G46">
        <v>16.5</v>
      </c>
      <c r="H46">
        <v>0.7</v>
      </c>
      <c r="I46">
        <v>69.8</v>
      </c>
      <c r="J46">
        <v>48868</v>
      </c>
      <c r="K46">
        <v>27</v>
      </c>
      <c r="L46">
        <v>3654</v>
      </c>
      <c r="M46" s="13">
        <v>5.2</v>
      </c>
      <c r="N46">
        <v>0.2</v>
      </c>
      <c r="O46">
        <v>16.5</v>
      </c>
      <c r="R46" t="s">
        <v>50</v>
      </c>
      <c r="S46" t="s">
        <v>68</v>
      </c>
      <c r="T46">
        <v>9854</v>
      </c>
      <c r="U46" s="9">
        <f t="shared" si="3"/>
        <v>0.53501116297950069</v>
      </c>
      <c r="V46" s="9">
        <f t="shared" si="4"/>
        <v>0.46498883702049931</v>
      </c>
      <c r="W46" s="9">
        <f t="shared" si="12"/>
        <v>0.02</v>
      </c>
      <c r="X46" s="9">
        <f t="shared" si="11"/>
        <v>0.16500000000000001</v>
      </c>
      <c r="Y46" s="9">
        <f t="shared" si="7"/>
        <v>6.9999999999999993E-3</v>
      </c>
      <c r="Z46" s="9">
        <f t="shared" si="8"/>
        <v>0.69799999999999995</v>
      </c>
      <c r="AA46" s="9">
        <f t="shared" si="5"/>
        <v>0.27</v>
      </c>
      <c r="AB46" s="9">
        <f t="shared" si="9"/>
        <v>5.2000000000000005E-2</v>
      </c>
      <c r="AC46" s="9">
        <f t="shared" si="6"/>
        <v>2E-3</v>
      </c>
      <c r="AD46" s="9">
        <f t="shared" si="2"/>
        <v>0.37081388268723359</v>
      </c>
      <c r="AE46" s="9">
        <f t="shared" si="10"/>
        <v>0.16500000000000001</v>
      </c>
      <c r="AF46">
        <v>48868</v>
      </c>
    </row>
    <row r="47" spans="1:32" hidden="1">
      <c r="A47" t="s">
        <v>50</v>
      </c>
      <c r="B47" t="s">
        <v>69</v>
      </c>
      <c r="C47">
        <v>9667</v>
      </c>
      <c r="D47">
        <v>6172</v>
      </c>
      <c r="E47">
        <v>3495</v>
      </c>
      <c r="F47" s="11">
        <v>3.6</v>
      </c>
      <c r="G47">
        <v>32.200000000000003</v>
      </c>
      <c r="H47">
        <v>0.5</v>
      </c>
      <c r="I47">
        <v>47.4</v>
      </c>
      <c r="J47">
        <v>72576</v>
      </c>
      <c r="K47">
        <v>10.199999999999999</v>
      </c>
      <c r="L47">
        <v>5499</v>
      </c>
      <c r="M47" s="13">
        <v>0.9</v>
      </c>
      <c r="N47">
        <v>0</v>
      </c>
      <c r="O47">
        <v>9.3000000000000007</v>
      </c>
      <c r="R47" t="s">
        <v>50</v>
      </c>
      <c r="S47" t="s">
        <v>69</v>
      </c>
      <c r="T47">
        <v>9667</v>
      </c>
      <c r="U47" s="9">
        <f t="shared" si="3"/>
        <v>0.63846074273300923</v>
      </c>
      <c r="V47" s="9">
        <f t="shared" si="4"/>
        <v>0.36153925726699082</v>
      </c>
      <c r="W47" s="9">
        <f t="shared" si="12"/>
        <v>3.6000000000000004E-2</v>
      </c>
      <c r="X47" s="9">
        <f t="shared" si="11"/>
        <v>0.32200000000000001</v>
      </c>
      <c r="Y47" s="9">
        <f t="shared" si="7"/>
        <v>5.0000000000000001E-3</v>
      </c>
      <c r="Z47" s="9">
        <f t="shared" si="8"/>
        <v>0.47399999999999998</v>
      </c>
      <c r="AA47" s="9">
        <f t="shared" si="5"/>
        <v>0.10199999999999999</v>
      </c>
      <c r="AB47" s="9">
        <f t="shared" si="9"/>
        <v>9.0000000000000011E-3</v>
      </c>
      <c r="AC47" s="9">
        <f t="shared" si="6"/>
        <v>0</v>
      </c>
      <c r="AD47" s="9">
        <f t="shared" si="2"/>
        <v>0.56884245370849285</v>
      </c>
      <c r="AE47" s="9">
        <f t="shared" si="10"/>
        <v>9.3000000000000013E-2</v>
      </c>
      <c r="AF47">
        <v>72576</v>
      </c>
    </row>
    <row r="48" spans="1:32" hidden="1">
      <c r="A48" t="s">
        <v>50</v>
      </c>
      <c r="B48" t="s">
        <v>70</v>
      </c>
      <c r="C48">
        <v>7732</v>
      </c>
      <c r="D48">
        <v>4165</v>
      </c>
      <c r="E48">
        <v>3567</v>
      </c>
      <c r="F48" s="11">
        <v>1.8</v>
      </c>
      <c r="G48">
        <v>11.8</v>
      </c>
      <c r="H48">
        <v>0.3</v>
      </c>
      <c r="I48">
        <v>81.5</v>
      </c>
      <c r="J48">
        <v>63648</v>
      </c>
      <c r="K48">
        <v>23.8</v>
      </c>
      <c r="L48">
        <v>2593</v>
      </c>
      <c r="M48" s="13">
        <v>2.1</v>
      </c>
      <c r="N48">
        <v>0.2</v>
      </c>
      <c r="O48">
        <v>21.9</v>
      </c>
      <c r="R48" t="s">
        <v>50</v>
      </c>
      <c r="S48" t="s">
        <v>70</v>
      </c>
      <c r="T48">
        <v>7732</v>
      </c>
      <c r="U48" s="9">
        <f t="shared" si="3"/>
        <v>0.53867046042421107</v>
      </c>
      <c r="V48" s="9">
        <f t="shared" si="4"/>
        <v>0.46132953957578893</v>
      </c>
      <c r="W48" s="9">
        <f t="shared" si="12"/>
        <v>1.8000000000000002E-2</v>
      </c>
      <c r="X48" s="9">
        <f t="shared" si="11"/>
        <v>0.11800000000000001</v>
      </c>
      <c r="Y48" s="9">
        <f t="shared" si="7"/>
        <v>3.0000000000000001E-3</v>
      </c>
      <c r="Z48" s="9">
        <f t="shared" si="8"/>
        <v>0.81499999999999995</v>
      </c>
      <c r="AA48" s="9">
        <f t="shared" si="5"/>
        <v>0.23800000000000002</v>
      </c>
      <c r="AB48" s="9">
        <f t="shared" si="9"/>
        <v>2.1000000000000001E-2</v>
      </c>
      <c r="AC48" s="9">
        <f t="shared" si="6"/>
        <v>2E-3</v>
      </c>
      <c r="AD48" s="9">
        <f t="shared" si="2"/>
        <v>0.33535954474909468</v>
      </c>
      <c r="AE48" s="9">
        <f t="shared" si="10"/>
        <v>0.21899999999999997</v>
      </c>
      <c r="AF48">
        <v>63648</v>
      </c>
    </row>
    <row r="49" spans="1:32" hidden="1">
      <c r="A49" t="s">
        <v>50</v>
      </c>
      <c r="B49" t="s">
        <v>71</v>
      </c>
      <c r="C49">
        <v>3221</v>
      </c>
      <c r="D49">
        <v>1708</v>
      </c>
      <c r="E49">
        <v>1513</v>
      </c>
      <c r="F49" s="11">
        <v>9.4</v>
      </c>
      <c r="G49">
        <v>68.599999999999994</v>
      </c>
      <c r="H49">
        <v>3</v>
      </c>
      <c r="I49">
        <v>5.9</v>
      </c>
      <c r="J49">
        <v>67935</v>
      </c>
      <c r="K49">
        <v>10.199999999999999</v>
      </c>
      <c r="L49">
        <v>1665</v>
      </c>
      <c r="M49" s="13">
        <v>11.5</v>
      </c>
      <c r="N49">
        <v>0.5</v>
      </c>
      <c r="O49">
        <v>8.4</v>
      </c>
      <c r="R49" t="s">
        <v>50</v>
      </c>
      <c r="S49" t="s">
        <v>71</v>
      </c>
      <c r="T49">
        <v>3221</v>
      </c>
      <c r="U49" s="9">
        <f t="shared" si="3"/>
        <v>0.53027010245265449</v>
      </c>
      <c r="V49" s="9">
        <f t="shared" si="4"/>
        <v>0.46972989754734557</v>
      </c>
      <c r="W49" s="9">
        <f t="shared" si="12"/>
        <v>9.4E-2</v>
      </c>
      <c r="X49" s="9">
        <f t="shared" si="11"/>
        <v>0.68599999999999994</v>
      </c>
      <c r="Y49" s="9">
        <f t="shared" si="7"/>
        <v>0.03</v>
      </c>
      <c r="Z49" s="9">
        <f t="shared" si="8"/>
        <v>5.9000000000000004E-2</v>
      </c>
      <c r="AA49" s="9">
        <f t="shared" si="5"/>
        <v>0.10199999999999999</v>
      </c>
      <c r="AB49" s="9">
        <f t="shared" si="9"/>
        <v>0.115</v>
      </c>
      <c r="AC49" s="9">
        <f t="shared" si="6"/>
        <v>5.0000000000000001E-3</v>
      </c>
      <c r="AD49" s="9">
        <f t="shared" si="2"/>
        <v>0.51692021111456066</v>
      </c>
      <c r="AE49" s="9">
        <f t="shared" si="10"/>
        <v>8.4000000000000005E-2</v>
      </c>
      <c r="AF49">
        <v>67935</v>
      </c>
    </row>
    <row r="50" spans="1:32" hidden="1">
      <c r="A50" t="s">
        <v>50</v>
      </c>
      <c r="B50" t="s">
        <v>72</v>
      </c>
      <c r="C50">
        <v>6376</v>
      </c>
      <c r="D50">
        <v>3468</v>
      </c>
      <c r="E50">
        <v>2908</v>
      </c>
      <c r="F50" s="11">
        <v>3.2</v>
      </c>
      <c r="G50">
        <v>46</v>
      </c>
      <c r="H50">
        <v>0.2</v>
      </c>
      <c r="I50">
        <v>40.299999999999997</v>
      </c>
      <c r="J50">
        <v>48523</v>
      </c>
      <c r="K50">
        <v>14.6</v>
      </c>
      <c r="L50">
        <v>2819</v>
      </c>
      <c r="M50" s="13">
        <v>11.8</v>
      </c>
      <c r="N50">
        <v>0.1</v>
      </c>
      <c r="O50">
        <v>13.9</v>
      </c>
      <c r="R50" t="s">
        <v>50</v>
      </c>
      <c r="S50" t="s">
        <v>72</v>
      </c>
      <c r="T50">
        <v>6376</v>
      </c>
      <c r="U50" s="9">
        <f t="shared" si="3"/>
        <v>0.54391468005018817</v>
      </c>
      <c r="V50" s="9">
        <f t="shared" si="4"/>
        <v>0.45608531994981177</v>
      </c>
      <c r="W50" s="9">
        <f t="shared" si="12"/>
        <v>3.2000000000000001E-2</v>
      </c>
      <c r="X50" s="9">
        <f t="shared" si="11"/>
        <v>0.46</v>
      </c>
      <c r="Y50" s="9">
        <f t="shared" si="7"/>
        <v>2E-3</v>
      </c>
      <c r="Z50" s="9">
        <f t="shared" si="8"/>
        <v>0.40299999999999997</v>
      </c>
      <c r="AA50" s="9">
        <f t="shared" si="5"/>
        <v>0.14599999999999999</v>
      </c>
      <c r="AB50" s="9">
        <f t="shared" si="9"/>
        <v>0.11800000000000001</v>
      </c>
      <c r="AC50" s="9">
        <f t="shared" si="6"/>
        <v>1E-3</v>
      </c>
      <c r="AD50" s="9">
        <f t="shared" si="2"/>
        <v>0.44212672521957341</v>
      </c>
      <c r="AE50" s="9">
        <f t="shared" si="10"/>
        <v>0.13900000000000001</v>
      </c>
      <c r="AF50">
        <v>48523</v>
      </c>
    </row>
    <row r="51" spans="1:32" hidden="1">
      <c r="A51" t="s">
        <v>50</v>
      </c>
      <c r="B51" t="s">
        <v>73</v>
      </c>
      <c r="C51">
        <v>8943</v>
      </c>
      <c r="D51">
        <v>4584</v>
      </c>
      <c r="E51">
        <v>4359</v>
      </c>
      <c r="F51" s="11">
        <v>6</v>
      </c>
      <c r="G51">
        <v>62.7</v>
      </c>
      <c r="H51">
        <v>1.1000000000000001</v>
      </c>
      <c r="I51">
        <v>13.6</v>
      </c>
      <c r="J51">
        <v>70376</v>
      </c>
      <c r="K51">
        <v>9</v>
      </c>
      <c r="L51">
        <v>4756</v>
      </c>
      <c r="M51" s="13">
        <v>11.7</v>
      </c>
      <c r="N51">
        <v>0</v>
      </c>
      <c r="O51">
        <v>3.8</v>
      </c>
      <c r="R51" t="s">
        <v>50</v>
      </c>
      <c r="S51" t="s">
        <v>73</v>
      </c>
      <c r="T51">
        <v>8943</v>
      </c>
      <c r="U51" s="9">
        <f t="shared" si="3"/>
        <v>0.51257967125125792</v>
      </c>
      <c r="V51" s="9">
        <f t="shared" si="4"/>
        <v>0.48742032874874203</v>
      </c>
      <c r="W51" s="9">
        <f t="shared" si="12"/>
        <v>0.06</v>
      </c>
      <c r="X51" s="9">
        <f t="shared" si="11"/>
        <v>0.627</v>
      </c>
      <c r="Y51" s="9">
        <f t="shared" si="7"/>
        <v>1.1000000000000001E-2</v>
      </c>
      <c r="Z51" s="9">
        <f t="shared" si="8"/>
        <v>0.13600000000000001</v>
      </c>
      <c r="AA51" s="9">
        <f t="shared" si="5"/>
        <v>0.09</v>
      </c>
      <c r="AB51" s="9">
        <f t="shared" si="9"/>
        <v>0.11699999999999999</v>
      </c>
      <c r="AC51" s="9">
        <f t="shared" si="6"/>
        <v>0</v>
      </c>
      <c r="AD51" s="9">
        <f t="shared" si="2"/>
        <v>0.53181259085318122</v>
      </c>
      <c r="AE51" s="9">
        <f t="shared" si="10"/>
        <v>3.7999999999999999E-2</v>
      </c>
      <c r="AF51">
        <v>70376</v>
      </c>
    </row>
    <row r="52" spans="1:32" hidden="1">
      <c r="A52" t="s">
        <v>50</v>
      </c>
      <c r="B52" t="s">
        <v>74</v>
      </c>
      <c r="C52">
        <v>999</v>
      </c>
      <c r="D52">
        <v>527</v>
      </c>
      <c r="E52">
        <v>472</v>
      </c>
      <c r="F52" s="11">
        <v>4.5</v>
      </c>
      <c r="G52">
        <v>75.3</v>
      </c>
      <c r="H52">
        <v>0</v>
      </c>
      <c r="I52">
        <v>5</v>
      </c>
      <c r="J52">
        <v>69318</v>
      </c>
      <c r="K52">
        <v>4.4000000000000004</v>
      </c>
      <c r="L52">
        <v>676</v>
      </c>
      <c r="M52" s="13">
        <v>7.5</v>
      </c>
      <c r="N52">
        <v>1.8</v>
      </c>
      <c r="O52">
        <v>7.8</v>
      </c>
      <c r="R52" t="s">
        <v>50</v>
      </c>
      <c r="S52" t="s">
        <v>74</v>
      </c>
      <c r="T52">
        <v>999</v>
      </c>
      <c r="U52" s="9">
        <f t="shared" si="3"/>
        <v>0.52752752752752752</v>
      </c>
      <c r="V52" s="9">
        <f t="shared" si="4"/>
        <v>0.47247247247247248</v>
      </c>
      <c r="W52" s="9">
        <f t="shared" si="12"/>
        <v>4.4999999999999998E-2</v>
      </c>
      <c r="X52" s="9">
        <f t="shared" si="11"/>
        <v>0.753</v>
      </c>
      <c r="Y52" s="9">
        <f t="shared" si="7"/>
        <v>0</v>
      </c>
      <c r="Z52" s="9">
        <f t="shared" si="8"/>
        <v>0.05</v>
      </c>
      <c r="AA52" s="9">
        <f t="shared" si="5"/>
        <v>4.4000000000000004E-2</v>
      </c>
      <c r="AB52" s="9">
        <f t="shared" si="9"/>
        <v>7.4999999999999997E-2</v>
      </c>
      <c r="AC52" s="9">
        <f t="shared" si="6"/>
        <v>1.8000000000000002E-2</v>
      </c>
      <c r="AD52" s="9">
        <f t="shared" si="2"/>
        <v>0.67667667667667664</v>
      </c>
      <c r="AE52" s="9">
        <f t="shared" si="10"/>
        <v>7.8E-2</v>
      </c>
      <c r="AF52">
        <v>69318</v>
      </c>
    </row>
    <row r="53" spans="1:32" hidden="1">
      <c r="A53" t="s">
        <v>50</v>
      </c>
      <c r="B53" t="s">
        <v>75</v>
      </c>
      <c r="C53">
        <v>7029</v>
      </c>
      <c r="D53">
        <v>3909</v>
      </c>
      <c r="E53">
        <v>3120</v>
      </c>
      <c r="F53" s="11">
        <v>4.8</v>
      </c>
      <c r="G53">
        <v>76.7</v>
      </c>
      <c r="H53">
        <v>1.1000000000000001</v>
      </c>
      <c r="I53">
        <v>10.5</v>
      </c>
      <c r="J53">
        <v>62670</v>
      </c>
      <c r="K53">
        <v>14.5</v>
      </c>
      <c r="L53">
        <v>3038</v>
      </c>
      <c r="M53" s="13">
        <v>7.8</v>
      </c>
      <c r="N53">
        <v>0.4</v>
      </c>
      <c r="O53">
        <v>9.4</v>
      </c>
      <c r="R53" t="s">
        <v>50</v>
      </c>
      <c r="S53" t="s">
        <v>75</v>
      </c>
      <c r="T53">
        <v>7029</v>
      </c>
      <c r="U53" s="9">
        <f t="shared" si="3"/>
        <v>0.55612462654716177</v>
      </c>
      <c r="V53" s="9">
        <f t="shared" si="4"/>
        <v>0.44387537345283823</v>
      </c>
      <c r="W53" s="9">
        <f t="shared" si="12"/>
        <v>4.8000000000000001E-2</v>
      </c>
      <c r="X53" s="9">
        <f t="shared" si="11"/>
        <v>0.76700000000000002</v>
      </c>
      <c r="Y53" s="9">
        <f t="shared" si="7"/>
        <v>1.1000000000000001E-2</v>
      </c>
      <c r="Z53" s="9">
        <f t="shared" si="8"/>
        <v>0.105</v>
      </c>
      <c r="AA53" s="9">
        <f t="shared" si="5"/>
        <v>0.14499999999999999</v>
      </c>
      <c r="AB53" s="9">
        <f t="shared" si="9"/>
        <v>7.8E-2</v>
      </c>
      <c r="AC53" s="9">
        <f t="shared" si="6"/>
        <v>4.0000000000000001E-3</v>
      </c>
      <c r="AD53" s="9">
        <f t="shared" si="2"/>
        <v>0.43220941812491109</v>
      </c>
      <c r="AE53" s="9">
        <f t="shared" si="10"/>
        <v>9.4E-2</v>
      </c>
      <c r="AF53">
        <v>62670</v>
      </c>
    </row>
    <row r="54" spans="1:32" hidden="1">
      <c r="A54" t="s">
        <v>50</v>
      </c>
      <c r="B54" t="s">
        <v>76</v>
      </c>
      <c r="C54">
        <v>9617</v>
      </c>
      <c r="D54">
        <v>5137</v>
      </c>
      <c r="E54">
        <v>4480</v>
      </c>
      <c r="F54" s="11">
        <v>4.4000000000000004</v>
      </c>
      <c r="G54">
        <v>70.099999999999994</v>
      </c>
      <c r="H54">
        <v>0</v>
      </c>
      <c r="I54">
        <v>14.8</v>
      </c>
      <c r="J54">
        <v>78810</v>
      </c>
      <c r="K54">
        <v>10.9</v>
      </c>
      <c r="L54">
        <v>4415</v>
      </c>
      <c r="M54" s="13">
        <v>10.1</v>
      </c>
      <c r="N54">
        <v>0.4</v>
      </c>
      <c r="O54">
        <v>10.7</v>
      </c>
      <c r="R54" t="s">
        <v>50</v>
      </c>
      <c r="S54" t="s">
        <v>76</v>
      </c>
      <c r="T54">
        <v>9617</v>
      </c>
      <c r="U54" s="9">
        <f t="shared" si="3"/>
        <v>0.53415826141208278</v>
      </c>
      <c r="V54" s="9">
        <f t="shared" si="4"/>
        <v>0.46584173858791722</v>
      </c>
      <c r="W54" s="9">
        <f t="shared" si="12"/>
        <v>4.4000000000000004E-2</v>
      </c>
      <c r="X54" s="9">
        <f t="shared" si="11"/>
        <v>0.70099999999999996</v>
      </c>
      <c r="Y54" s="9">
        <f t="shared" si="7"/>
        <v>0</v>
      </c>
      <c r="Z54" s="9">
        <f t="shared" si="8"/>
        <v>0.14800000000000002</v>
      </c>
      <c r="AA54" s="9">
        <f t="shared" si="5"/>
        <v>0.109</v>
      </c>
      <c r="AB54" s="9">
        <f t="shared" si="9"/>
        <v>0.10099999999999999</v>
      </c>
      <c r="AC54" s="9">
        <f t="shared" si="6"/>
        <v>4.0000000000000001E-3</v>
      </c>
      <c r="AD54" s="9">
        <f t="shared" si="2"/>
        <v>0.45908287407715503</v>
      </c>
      <c r="AE54" s="9">
        <f t="shared" si="10"/>
        <v>0.107</v>
      </c>
      <c r="AF54">
        <v>78810</v>
      </c>
    </row>
    <row r="55" spans="1:32" hidden="1">
      <c r="A55" t="s">
        <v>50</v>
      </c>
      <c r="B55" t="s">
        <v>77</v>
      </c>
      <c r="C55">
        <v>2387</v>
      </c>
      <c r="D55">
        <v>1227</v>
      </c>
      <c r="E55">
        <v>1160</v>
      </c>
      <c r="F55" s="11">
        <v>1.4</v>
      </c>
      <c r="G55">
        <v>68.5</v>
      </c>
      <c r="H55">
        <v>0.2</v>
      </c>
      <c r="I55">
        <v>17.3</v>
      </c>
      <c r="J55">
        <v>48603</v>
      </c>
      <c r="K55">
        <v>11.8</v>
      </c>
      <c r="L55">
        <v>1088</v>
      </c>
      <c r="M55" s="13">
        <v>13.4</v>
      </c>
      <c r="N55">
        <v>0</v>
      </c>
      <c r="O55">
        <v>7.5</v>
      </c>
      <c r="R55" t="s">
        <v>50</v>
      </c>
      <c r="S55" t="s">
        <v>77</v>
      </c>
      <c r="T55">
        <v>2387</v>
      </c>
      <c r="U55" s="9">
        <f t="shared" si="3"/>
        <v>0.5140343527440302</v>
      </c>
      <c r="V55" s="9">
        <f t="shared" si="4"/>
        <v>0.48596564725596986</v>
      </c>
      <c r="W55" s="9">
        <f t="shared" si="12"/>
        <v>1.3999999999999999E-2</v>
      </c>
      <c r="X55" s="9">
        <f t="shared" si="11"/>
        <v>0.68500000000000005</v>
      </c>
      <c r="Y55" s="9">
        <f t="shared" si="7"/>
        <v>2E-3</v>
      </c>
      <c r="Z55" s="9">
        <f t="shared" si="8"/>
        <v>0.17300000000000001</v>
      </c>
      <c r="AA55" s="9">
        <f t="shared" si="5"/>
        <v>0.11800000000000001</v>
      </c>
      <c r="AB55" s="9">
        <f t="shared" si="9"/>
        <v>0.13400000000000001</v>
      </c>
      <c r="AC55" s="9">
        <f t="shared" si="6"/>
        <v>0</v>
      </c>
      <c r="AD55" s="9">
        <f t="shared" si="2"/>
        <v>0.45580226225387516</v>
      </c>
      <c r="AE55" s="9">
        <f t="shared" si="10"/>
        <v>7.4999999999999997E-2</v>
      </c>
      <c r="AF55">
        <v>48603</v>
      </c>
    </row>
    <row r="56" spans="1:32" hidden="1">
      <c r="A56" t="s">
        <v>50</v>
      </c>
      <c r="B56" t="s">
        <v>78</v>
      </c>
      <c r="C56">
        <v>643</v>
      </c>
      <c r="D56">
        <v>367</v>
      </c>
      <c r="E56">
        <v>276</v>
      </c>
      <c r="F56" s="11">
        <v>2.6</v>
      </c>
      <c r="G56">
        <v>39.299999999999997</v>
      </c>
      <c r="H56">
        <v>1.4</v>
      </c>
      <c r="I56">
        <v>32.200000000000003</v>
      </c>
      <c r="J56">
        <v>72500</v>
      </c>
      <c r="K56">
        <v>5.4</v>
      </c>
      <c r="L56">
        <v>375</v>
      </c>
      <c r="M56" s="13">
        <v>10.1</v>
      </c>
      <c r="N56">
        <v>0</v>
      </c>
      <c r="O56">
        <v>7.9</v>
      </c>
      <c r="R56" t="s">
        <v>50</v>
      </c>
      <c r="S56" t="s">
        <v>78</v>
      </c>
      <c r="T56">
        <v>643</v>
      </c>
      <c r="U56" s="9">
        <f t="shared" si="3"/>
        <v>0.57076205287713844</v>
      </c>
      <c r="V56" s="9">
        <f t="shared" si="4"/>
        <v>0.42923794712286156</v>
      </c>
      <c r="W56" s="9">
        <f t="shared" si="12"/>
        <v>2.6000000000000002E-2</v>
      </c>
      <c r="X56" s="9">
        <f t="shared" si="11"/>
        <v>0.39299999999999996</v>
      </c>
      <c r="Y56" s="9">
        <f t="shared" si="7"/>
        <v>1.3999999999999999E-2</v>
      </c>
      <c r="Z56" s="9">
        <f t="shared" si="8"/>
        <v>0.32200000000000001</v>
      </c>
      <c r="AA56" s="9">
        <f t="shared" si="5"/>
        <v>5.4000000000000006E-2</v>
      </c>
      <c r="AB56" s="9">
        <f t="shared" si="9"/>
        <v>0.10099999999999999</v>
      </c>
      <c r="AC56" s="9">
        <f t="shared" si="6"/>
        <v>0</v>
      </c>
      <c r="AD56" s="9">
        <f t="shared" si="2"/>
        <v>0.58320373250388802</v>
      </c>
      <c r="AE56" s="9">
        <f t="shared" si="10"/>
        <v>7.9000000000000001E-2</v>
      </c>
      <c r="AF56">
        <v>72500</v>
      </c>
    </row>
    <row r="57" spans="1:32" hidden="1">
      <c r="A57" t="s">
        <v>50</v>
      </c>
      <c r="B57" t="s">
        <v>79</v>
      </c>
      <c r="C57">
        <v>5644</v>
      </c>
      <c r="D57">
        <v>3038</v>
      </c>
      <c r="E57">
        <v>2606</v>
      </c>
      <c r="F57" s="11">
        <v>1.9</v>
      </c>
      <c r="G57">
        <v>21.8</v>
      </c>
      <c r="H57">
        <v>0.3</v>
      </c>
      <c r="I57">
        <v>69.900000000000006</v>
      </c>
      <c r="J57">
        <v>38491</v>
      </c>
      <c r="K57">
        <v>22.4</v>
      </c>
      <c r="L57">
        <v>2077</v>
      </c>
      <c r="M57" s="13">
        <v>5.0999999999999996</v>
      </c>
      <c r="N57">
        <v>0</v>
      </c>
      <c r="O57">
        <v>18.2</v>
      </c>
      <c r="R57" t="s">
        <v>50</v>
      </c>
      <c r="S57" t="s">
        <v>79</v>
      </c>
      <c r="T57">
        <v>5644</v>
      </c>
      <c r="U57" s="9">
        <f t="shared" si="3"/>
        <v>0.53827072997873848</v>
      </c>
      <c r="V57" s="9">
        <f t="shared" si="4"/>
        <v>0.46172927002126152</v>
      </c>
      <c r="W57" s="9">
        <f t="shared" si="12"/>
        <v>1.9E-2</v>
      </c>
      <c r="X57" s="9">
        <f t="shared" si="11"/>
        <v>0.218</v>
      </c>
      <c r="Y57" s="9">
        <f t="shared" si="7"/>
        <v>3.0000000000000001E-3</v>
      </c>
      <c r="Z57" s="9">
        <f t="shared" si="8"/>
        <v>0.69900000000000007</v>
      </c>
      <c r="AA57" s="9">
        <f t="shared" si="5"/>
        <v>0.22399999999999998</v>
      </c>
      <c r="AB57" s="9">
        <f t="shared" si="9"/>
        <v>5.0999999999999997E-2</v>
      </c>
      <c r="AC57" s="9">
        <f t="shared" si="6"/>
        <v>0</v>
      </c>
      <c r="AD57" s="9">
        <f t="shared" si="2"/>
        <v>0.36800141743444365</v>
      </c>
      <c r="AE57" s="9">
        <f t="shared" si="10"/>
        <v>0.182</v>
      </c>
      <c r="AF57">
        <v>38491</v>
      </c>
    </row>
    <row r="58" spans="1:32" hidden="1">
      <c r="A58" t="s">
        <v>80</v>
      </c>
      <c r="B58" t="s">
        <v>81</v>
      </c>
      <c r="C58">
        <v>72124</v>
      </c>
      <c r="D58">
        <v>35663</v>
      </c>
      <c r="E58">
        <v>36461</v>
      </c>
      <c r="F58" s="11">
        <v>6.3</v>
      </c>
      <c r="G58">
        <v>19.3</v>
      </c>
      <c r="H58">
        <v>0.6</v>
      </c>
      <c r="I58">
        <v>71.7</v>
      </c>
      <c r="J58">
        <v>31757</v>
      </c>
      <c r="K58">
        <v>36.6</v>
      </c>
      <c r="L58">
        <v>18334</v>
      </c>
      <c r="M58" s="13">
        <v>4.7</v>
      </c>
      <c r="N58">
        <v>0.1</v>
      </c>
      <c r="O58">
        <v>18.2</v>
      </c>
      <c r="R58" t="s">
        <v>80</v>
      </c>
      <c r="S58" t="s">
        <v>81</v>
      </c>
      <c r="T58">
        <v>72124</v>
      </c>
      <c r="U58" s="9">
        <f t="shared" si="3"/>
        <v>0.49446786090621708</v>
      </c>
      <c r="V58" s="9">
        <f t="shared" si="4"/>
        <v>0.50553213909378292</v>
      </c>
      <c r="W58" s="9">
        <f t="shared" si="12"/>
        <v>6.3E-2</v>
      </c>
      <c r="X58" s="9">
        <f t="shared" si="11"/>
        <v>0.193</v>
      </c>
      <c r="Y58" s="9">
        <f t="shared" si="7"/>
        <v>6.0000000000000001E-3</v>
      </c>
      <c r="Z58" s="9">
        <f t="shared" si="8"/>
        <v>0.71700000000000008</v>
      </c>
      <c r="AA58" s="9">
        <f t="shared" si="5"/>
        <v>0.36599999999999999</v>
      </c>
      <c r="AB58" s="9">
        <f t="shared" si="9"/>
        <v>4.7E-2</v>
      </c>
      <c r="AC58" s="9">
        <f t="shared" si="6"/>
        <v>1E-3</v>
      </c>
      <c r="AD58" s="9">
        <f t="shared" si="2"/>
        <v>0.25420109810881258</v>
      </c>
      <c r="AE58" s="9">
        <f t="shared" si="10"/>
        <v>0.182</v>
      </c>
      <c r="AF58">
        <v>31757</v>
      </c>
    </row>
    <row r="59" spans="1:32" hidden="1">
      <c r="A59" t="s">
        <v>80</v>
      </c>
      <c r="B59" t="s">
        <v>82</v>
      </c>
      <c r="C59">
        <v>129647</v>
      </c>
      <c r="D59">
        <v>66100</v>
      </c>
      <c r="E59">
        <v>63547</v>
      </c>
      <c r="F59" s="11">
        <v>33.9</v>
      </c>
      <c r="G59">
        <v>56.7</v>
      </c>
      <c r="H59">
        <v>3.6</v>
      </c>
      <c r="I59">
        <v>0.8</v>
      </c>
      <c r="J59">
        <v>45075</v>
      </c>
      <c r="K59">
        <v>17.899999999999999</v>
      </c>
      <c r="L59">
        <v>43776</v>
      </c>
      <c r="M59" s="13">
        <v>6.1</v>
      </c>
      <c r="N59">
        <v>0.2</v>
      </c>
      <c r="O59">
        <v>8.6999999999999993</v>
      </c>
      <c r="R59" t="s">
        <v>80</v>
      </c>
      <c r="S59" t="s">
        <v>82</v>
      </c>
      <c r="T59">
        <v>129647</v>
      </c>
      <c r="U59" s="9">
        <f t="shared" si="3"/>
        <v>0.50984596635479418</v>
      </c>
      <c r="V59" s="9">
        <f t="shared" si="4"/>
        <v>0.49015403364520582</v>
      </c>
      <c r="W59" s="9">
        <f t="shared" si="12"/>
        <v>0.33899999999999997</v>
      </c>
      <c r="X59" s="9">
        <f t="shared" si="11"/>
        <v>0.56700000000000006</v>
      </c>
      <c r="Y59" s="9">
        <f t="shared" si="7"/>
        <v>3.6000000000000004E-2</v>
      </c>
      <c r="Z59" s="9">
        <f t="shared" si="8"/>
        <v>8.0000000000000002E-3</v>
      </c>
      <c r="AA59" s="9">
        <f t="shared" si="5"/>
        <v>0.17899999999999999</v>
      </c>
      <c r="AB59" s="9">
        <f t="shared" si="9"/>
        <v>6.0999999999999999E-2</v>
      </c>
      <c r="AC59" s="9">
        <f t="shared" si="6"/>
        <v>2E-3</v>
      </c>
      <c r="AD59" s="9">
        <f t="shared" si="2"/>
        <v>0.33765532561493905</v>
      </c>
      <c r="AE59" s="9">
        <f t="shared" si="10"/>
        <v>8.6999999999999994E-2</v>
      </c>
      <c r="AF59">
        <v>45075</v>
      </c>
    </row>
    <row r="60" spans="1:32" hidden="1">
      <c r="A60" t="s">
        <v>80</v>
      </c>
      <c r="B60" t="s">
        <v>83</v>
      </c>
      <c r="C60">
        <v>136701</v>
      </c>
      <c r="D60">
        <v>67553</v>
      </c>
      <c r="E60">
        <v>69148</v>
      </c>
      <c r="F60" s="11">
        <v>13.8</v>
      </c>
      <c r="G60">
        <v>54.7</v>
      </c>
      <c r="H60">
        <v>1.4</v>
      </c>
      <c r="I60">
        <v>26</v>
      </c>
      <c r="J60">
        <v>50234</v>
      </c>
      <c r="K60">
        <v>22.7</v>
      </c>
      <c r="L60">
        <v>64844</v>
      </c>
      <c r="M60" s="13">
        <v>4.4000000000000004</v>
      </c>
      <c r="N60">
        <v>0.1</v>
      </c>
      <c r="O60">
        <v>8.8000000000000007</v>
      </c>
      <c r="R60" t="s">
        <v>80</v>
      </c>
      <c r="S60" t="s">
        <v>83</v>
      </c>
      <c r="T60">
        <v>136701</v>
      </c>
      <c r="U60" s="9">
        <f t="shared" si="3"/>
        <v>0.49416609973592002</v>
      </c>
      <c r="V60" s="9">
        <f t="shared" si="4"/>
        <v>0.50583390026408004</v>
      </c>
      <c r="W60" s="9">
        <f t="shared" si="12"/>
        <v>0.13800000000000001</v>
      </c>
      <c r="X60" s="9">
        <f t="shared" si="11"/>
        <v>0.54700000000000004</v>
      </c>
      <c r="Y60" s="9">
        <f t="shared" si="7"/>
        <v>1.3999999999999999E-2</v>
      </c>
      <c r="Z60" s="9">
        <f t="shared" si="8"/>
        <v>0.26</v>
      </c>
      <c r="AA60" s="9">
        <f t="shared" si="5"/>
        <v>0.22699999999999998</v>
      </c>
      <c r="AB60" s="9">
        <f t="shared" si="9"/>
        <v>4.4000000000000004E-2</v>
      </c>
      <c r="AC60" s="9">
        <f t="shared" si="6"/>
        <v>1E-3</v>
      </c>
      <c r="AD60" s="9">
        <f t="shared" si="2"/>
        <v>0.47434912692665016</v>
      </c>
      <c r="AE60" s="9">
        <f t="shared" si="10"/>
        <v>8.8000000000000009E-2</v>
      </c>
      <c r="AF60">
        <v>50234</v>
      </c>
    </row>
    <row r="61" spans="1:32" hidden="1">
      <c r="A61" t="s">
        <v>80</v>
      </c>
      <c r="B61" t="s">
        <v>84</v>
      </c>
      <c r="C61">
        <v>53165</v>
      </c>
      <c r="D61">
        <v>26436</v>
      </c>
      <c r="E61">
        <v>26729</v>
      </c>
      <c r="F61" s="11">
        <v>18.600000000000001</v>
      </c>
      <c r="G61">
        <v>63.7</v>
      </c>
      <c r="H61">
        <v>0.6</v>
      </c>
      <c r="I61">
        <v>15.1</v>
      </c>
      <c r="J61">
        <v>39751</v>
      </c>
      <c r="K61">
        <v>22.7</v>
      </c>
      <c r="L61">
        <v>17961</v>
      </c>
      <c r="M61" s="13">
        <v>4.5999999999999996</v>
      </c>
      <c r="N61">
        <v>0.2</v>
      </c>
      <c r="O61">
        <v>12.8</v>
      </c>
      <c r="R61" t="s">
        <v>80</v>
      </c>
      <c r="S61" t="s">
        <v>84</v>
      </c>
      <c r="T61">
        <v>53165</v>
      </c>
      <c r="U61" s="9">
        <f t="shared" si="3"/>
        <v>0.49724442772500704</v>
      </c>
      <c r="V61" s="9">
        <f t="shared" si="4"/>
        <v>0.5027555722749929</v>
      </c>
      <c r="W61" s="9">
        <f t="shared" si="12"/>
        <v>0.18600000000000003</v>
      </c>
      <c r="X61" s="9">
        <f t="shared" si="11"/>
        <v>0.63700000000000001</v>
      </c>
      <c r="Y61" s="9">
        <f t="shared" si="7"/>
        <v>6.0000000000000001E-3</v>
      </c>
      <c r="Z61" s="9">
        <f t="shared" si="8"/>
        <v>0.151</v>
      </c>
      <c r="AA61" s="9">
        <f t="shared" si="5"/>
        <v>0.22699999999999998</v>
      </c>
      <c r="AB61" s="9">
        <f t="shared" si="9"/>
        <v>4.5999999999999999E-2</v>
      </c>
      <c r="AC61" s="9">
        <f t="shared" si="6"/>
        <v>2E-3</v>
      </c>
      <c r="AD61" s="9">
        <f t="shared" si="2"/>
        <v>0.33783504185084173</v>
      </c>
      <c r="AE61" s="9">
        <f t="shared" si="10"/>
        <v>0.128</v>
      </c>
      <c r="AF61">
        <v>39751</v>
      </c>
    </row>
    <row r="62" spans="1:32" hidden="1">
      <c r="A62" t="s">
        <v>80</v>
      </c>
      <c r="B62" t="s">
        <v>85</v>
      </c>
      <c r="C62">
        <v>37407</v>
      </c>
      <c r="D62">
        <v>20049</v>
      </c>
      <c r="E62">
        <v>17358</v>
      </c>
      <c r="F62" s="11">
        <v>31.8</v>
      </c>
      <c r="G62">
        <v>51.7</v>
      </c>
      <c r="H62">
        <v>1.9</v>
      </c>
      <c r="I62">
        <v>12.9</v>
      </c>
      <c r="J62">
        <v>45964</v>
      </c>
      <c r="K62">
        <v>22.6</v>
      </c>
      <c r="L62">
        <v>11954</v>
      </c>
      <c r="M62" s="13">
        <v>3.8</v>
      </c>
      <c r="N62">
        <v>0.1</v>
      </c>
      <c r="O62">
        <v>14.1</v>
      </c>
      <c r="R62" t="s">
        <v>80</v>
      </c>
      <c r="S62" t="s">
        <v>85</v>
      </c>
      <c r="T62">
        <v>37407</v>
      </c>
      <c r="U62" s="9">
        <f t="shared" si="3"/>
        <v>0.53596920362499001</v>
      </c>
      <c r="V62" s="9">
        <f t="shared" si="4"/>
        <v>0.46403079637501005</v>
      </c>
      <c r="W62" s="9">
        <f t="shared" si="12"/>
        <v>0.318</v>
      </c>
      <c r="X62" s="9">
        <f t="shared" si="11"/>
        <v>0.51700000000000002</v>
      </c>
      <c r="Y62" s="9">
        <f t="shared" si="7"/>
        <v>1.9E-2</v>
      </c>
      <c r="Z62" s="9">
        <f t="shared" si="8"/>
        <v>0.129</v>
      </c>
      <c r="AA62" s="9">
        <f t="shared" si="5"/>
        <v>0.22600000000000001</v>
      </c>
      <c r="AB62" s="9">
        <f t="shared" si="9"/>
        <v>3.7999999999999999E-2</v>
      </c>
      <c r="AC62" s="9">
        <f t="shared" si="6"/>
        <v>1E-3</v>
      </c>
      <c r="AD62" s="9">
        <f t="shared" si="2"/>
        <v>0.31956585665784482</v>
      </c>
      <c r="AE62" s="9">
        <f t="shared" si="10"/>
        <v>0.14099999999999999</v>
      </c>
      <c r="AF62">
        <v>45964</v>
      </c>
    </row>
    <row r="63" spans="1:32" hidden="1">
      <c r="A63" t="s">
        <v>80</v>
      </c>
      <c r="B63" t="s">
        <v>86</v>
      </c>
      <c r="C63">
        <v>9023</v>
      </c>
      <c r="D63">
        <v>4748</v>
      </c>
      <c r="E63">
        <v>4275</v>
      </c>
      <c r="F63" s="11">
        <v>47</v>
      </c>
      <c r="G63">
        <v>47.2</v>
      </c>
      <c r="H63">
        <v>1.4</v>
      </c>
      <c r="I63">
        <v>2.8</v>
      </c>
      <c r="J63">
        <v>51628</v>
      </c>
      <c r="K63">
        <v>13.7</v>
      </c>
      <c r="L63">
        <v>3346</v>
      </c>
      <c r="M63" s="13">
        <v>4.2</v>
      </c>
      <c r="N63">
        <v>0</v>
      </c>
      <c r="O63">
        <v>10</v>
      </c>
      <c r="R63" t="s">
        <v>80</v>
      </c>
      <c r="S63" t="s">
        <v>86</v>
      </c>
      <c r="T63">
        <v>9023</v>
      </c>
      <c r="U63" s="9">
        <f t="shared" si="3"/>
        <v>0.52621079463593035</v>
      </c>
      <c r="V63" s="9">
        <f t="shared" si="4"/>
        <v>0.4737892053640696</v>
      </c>
      <c r="W63" s="9">
        <f t="shared" si="12"/>
        <v>0.47</v>
      </c>
      <c r="X63" s="9">
        <f t="shared" si="11"/>
        <v>0.47200000000000003</v>
      </c>
      <c r="Y63" s="9">
        <f t="shared" si="7"/>
        <v>1.3999999999999999E-2</v>
      </c>
      <c r="Z63" s="9">
        <f t="shared" si="8"/>
        <v>2.7999999999999997E-2</v>
      </c>
      <c r="AA63" s="9">
        <f t="shared" si="5"/>
        <v>0.13699999999999998</v>
      </c>
      <c r="AB63" s="9">
        <f t="shared" si="9"/>
        <v>4.2000000000000003E-2</v>
      </c>
      <c r="AC63" s="9">
        <f t="shared" si="6"/>
        <v>0</v>
      </c>
      <c r="AD63" s="9">
        <f t="shared" si="2"/>
        <v>0.3708301008533747</v>
      </c>
      <c r="AE63" s="9">
        <f t="shared" si="10"/>
        <v>0.1</v>
      </c>
      <c r="AF63">
        <v>51628</v>
      </c>
    </row>
    <row r="64" spans="1:32" hidden="1">
      <c r="A64" t="s">
        <v>80</v>
      </c>
      <c r="B64" t="s">
        <v>87</v>
      </c>
      <c r="C64">
        <v>20335</v>
      </c>
      <c r="D64">
        <v>10378</v>
      </c>
      <c r="E64">
        <v>9957</v>
      </c>
      <c r="F64" s="11">
        <v>25.5</v>
      </c>
      <c r="G64">
        <v>59.9</v>
      </c>
      <c r="H64">
        <v>0.2</v>
      </c>
      <c r="I64">
        <v>12.2</v>
      </c>
      <c r="J64">
        <v>34466</v>
      </c>
      <c r="K64">
        <v>19.100000000000001</v>
      </c>
      <c r="L64">
        <v>6386</v>
      </c>
      <c r="M64" s="13">
        <v>7.9</v>
      </c>
      <c r="N64">
        <v>0</v>
      </c>
      <c r="O64">
        <v>11.2</v>
      </c>
      <c r="R64" t="s">
        <v>80</v>
      </c>
      <c r="S64" t="s">
        <v>87</v>
      </c>
      <c r="T64">
        <v>20335</v>
      </c>
      <c r="U64" s="9">
        <f t="shared" si="3"/>
        <v>0.51035161052372757</v>
      </c>
      <c r="V64" s="9">
        <f t="shared" si="4"/>
        <v>0.48964838947627243</v>
      </c>
      <c r="W64" s="9">
        <f t="shared" si="12"/>
        <v>0.255</v>
      </c>
      <c r="X64" s="9">
        <f t="shared" si="11"/>
        <v>0.59899999999999998</v>
      </c>
      <c r="Y64" s="9">
        <f t="shared" si="7"/>
        <v>2E-3</v>
      </c>
      <c r="Z64" s="9">
        <f t="shared" si="8"/>
        <v>0.122</v>
      </c>
      <c r="AA64" s="9">
        <f t="shared" si="5"/>
        <v>0.191</v>
      </c>
      <c r="AB64" s="9">
        <f t="shared" si="9"/>
        <v>7.9000000000000001E-2</v>
      </c>
      <c r="AC64" s="9">
        <f t="shared" si="6"/>
        <v>0</v>
      </c>
      <c r="AD64" s="9">
        <f t="shared" si="2"/>
        <v>0.31403983280059011</v>
      </c>
      <c r="AE64" s="9">
        <f t="shared" si="10"/>
        <v>0.11199999999999999</v>
      </c>
      <c r="AF64">
        <v>34466</v>
      </c>
    </row>
    <row r="65" spans="1:32" hidden="1">
      <c r="A65" t="s">
        <v>80</v>
      </c>
      <c r="B65" t="s">
        <v>88</v>
      </c>
      <c r="C65">
        <v>4018143</v>
      </c>
      <c r="D65">
        <v>1986158</v>
      </c>
      <c r="E65">
        <v>2031985</v>
      </c>
      <c r="F65" s="11">
        <v>30.1</v>
      </c>
      <c r="G65">
        <v>57.3</v>
      </c>
      <c r="H65">
        <v>4.9000000000000004</v>
      </c>
      <c r="I65">
        <v>1.6</v>
      </c>
      <c r="J65">
        <v>54229</v>
      </c>
      <c r="K65">
        <v>17</v>
      </c>
      <c r="L65">
        <v>1821038</v>
      </c>
      <c r="M65" s="13">
        <v>5.7</v>
      </c>
      <c r="N65">
        <v>0.2</v>
      </c>
      <c r="O65">
        <v>7.7</v>
      </c>
      <c r="R65" t="s">
        <v>80</v>
      </c>
      <c r="S65" t="s">
        <v>88</v>
      </c>
      <c r="T65">
        <v>4018143</v>
      </c>
      <c r="U65" s="9">
        <f t="shared" si="3"/>
        <v>0.49429749015901125</v>
      </c>
      <c r="V65" s="9">
        <f t="shared" si="4"/>
        <v>0.50570250984098875</v>
      </c>
      <c r="W65" s="9">
        <f t="shared" si="12"/>
        <v>0.30099999999999999</v>
      </c>
      <c r="X65" s="9">
        <f t="shared" si="11"/>
        <v>0.57299999999999995</v>
      </c>
      <c r="Y65" s="9">
        <f t="shared" si="7"/>
        <v>4.9000000000000002E-2</v>
      </c>
      <c r="Z65" s="9">
        <f t="shared" si="8"/>
        <v>1.6E-2</v>
      </c>
      <c r="AA65" s="9">
        <f t="shared" si="5"/>
        <v>0.17</v>
      </c>
      <c r="AB65" s="9">
        <f t="shared" si="9"/>
        <v>5.7000000000000002E-2</v>
      </c>
      <c r="AC65" s="9">
        <f t="shared" si="6"/>
        <v>2E-3</v>
      </c>
      <c r="AD65" s="9">
        <f t="shared" si="2"/>
        <v>0.45320388049902655</v>
      </c>
      <c r="AE65" s="9">
        <f t="shared" si="10"/>
        <v>7.6999999999999999E-2</v>
      </c>
      <c r="AF65">
        <v>54229</v>
      </c>
    </row>
    <row r="66" spans="1:32" hidden="1">
      <c r="A66" t="s">
        <v>80</v>
      </c>
      <c r="B66" t="s">
        <v>89</v>
      </c>
      <c r="C66">
        <v>203362</v>
      </c>
      <c r="D66">
        <v>102371</v>
      </c>
      <c r="E66">
        <v>100991</v>
      </c>
      <c r="F66" s="11">
        <v>15.6</v>
      </c>
      <c r="G66">
        <v>78.2</v>
      </c>
      <c r="H66">
        <v>1</v>
      </c>
      <c r="I66">
        <v>1.7</v>
      </c>
      <c r="J66">
        <v>38488</v>
      </c>
      <c r="K66">
        <v>19.8</v>
      </c>
      <c r="L66">
        <v>66880</v>
      </c>
      <c r="M66" s="13">
        <v>6.4</v>
      </c>
      <c r="N66">
        <v>0.3</v>
      </c>
      <c r="O66">
        <v>13.2</v>
      </c>
      <c r="R66" t="s">
        <v>80</v>
      </c>
      <c r="S66" t="s">
        <v>89</v>
      </c>
      <c r="T66">
        <v>203362</v>
      </c>
      <c r="U66" s="9">
        <f t="shared" si="3"/>
        <v>0.50339296427061098</v>
      </c>
      <c r="V66" s="9">
        <f t="shared" si="4"/>
        <v>0.49660703572938897</v>
      </c>
      <c r="W66" s="9">
        <f t="shared" si="12"/>
        <v>0.156</v>
      </c>
      <c r="X66" s="9">
        <f t="shared" si="11"/>
        <v>0.78200000000000003</v>
      </c>
      <c r="Y66" s="9">
        <f t="shared" si="7"/>
        <v>0.01</v>
      </c>
      <c r="Z66" s="9">
        <f t="shared" si="8"/>
        <v>1.7000000000000001E-2</v>
      </c>
      <c r="AA66" s="9">
        <f t="shared" si="5"/>
        <v>0.19800000000000001</v>
      </c>
      <c r="AB66" s="9">
        <f t="shared" si="9"/>
        <v>6.4000000000000001E-2</v>
      </c>
      <c r="AC66" s="9">
        <f t="shared" si="6"/>
        <v>3.0000000000000001E-3</v>
      </c>
      <c r="AD66" s="9">
        <f t="shared" ref="AD66:AD129" si="13">L66/C66</f>
        <v>0.32887166727313855</v>
      </c>
      <c r="AE66" s="9">
        <f t="shared" si="10"/>
        <v>0.13200000000000001</v>
      </c>
      <c r="AF66">
        <v>38488</v>
      </c>
    </row>
    <row r="67" spans="1:32" hidden="1">
      <c r="A67" t="s">
        <v>80</v>
      </c>
      <c r="B67" t="s">
        <v>90</v>
      </c>
      <c r="C67">
        <v>107656</v>
      </c>
      <c r="D67">
        <v>53984</v>
      </c>
      <c r="E67">
        <v>53672</v>
      </c>
      <c r="F67" s="11">
        <v>11.1</v>
      </c>
      <c r="G67">
        <v>42.6</v>
      </c>
      <c r="H67">
        <v>0.5</v>
      </c>
      <c r="I67">
        <v>43.1</v>
      </c>
      <c r="J67">
        <v>35921</v>
      </c>
      <c r="K67">
        <v>30.6</v>
      </c>
      <c r="L67">
        <v>31955</v>
      </c>
      <c r="M67" s="13">
        <v>7.4</v>
      </c>
      <c r="N67">
        <v>0.3</v>
      </c>
      <c r="O67">
        <v>19.8</v>
      </c>
      <c r="R67" t="s">
        <v>80</v>
      </c>
      <c r="S67" t="s">
        <v>90</v>
      </c>
      <c r="T67">
        <v>107656</v>
      </c>
      <c r="U67" s="9">
        <f t="shared" si="3"/>
        <v>0.50144905996878952</v>
      </c>
      <c r="V67" s="9">
        <f t="shared" si="4"/>
        <v>0.49855094003121053</v>
      </c>
      <c r="W67" s="9">
        <f t="shared" si="12"/>
        <v>0.111</v>
      </c>
      <c r="X67" s="9">
        <f t="shared" si="11"/>
        <v>0.42599999999999999</v>
      </c>
      <c r="Y67" s="9">
        <f t="shared" si="7"/>
        <v>5.0000000000000001E-3</v>
      </c>
      <c r="Z67" s="9">
        <f t="shared" si="8"/>
        <v>0.43099999999999999</v>
      </c>
      <c r="AA67" s="9">
        <f t="shared" si="5"/>
        <v>0.30599999999999999</v>
      </c>
      <c r="AB67" s="9">
        <f t="shared" si="9"/>
        <v>7.400000000000001E-2</v>
      </c>
      <c r="AC67" s="9">
        <f t="shared" si="6"/>
        <v>3.0000000000000001E-3</v>
      </c>
      <c r="AD67" s="9">
        <f t="shared" si="13"/>
        <v>0.29682507245299844</v>
      </c>
      <c r="AE67" s="9">
        <f t="shared" si="10"/>
        <v>0.19800000000000001</v>
      </c>
      <c r="AF67">
        <v>35921</v>
      </c>
    </row>
    <row r="68" spans="1:32" hidden="1">
      <c r="A68" t="s">
        <v>80</v>
      </c>
      <c r="B68" t="s">
        <v>91</v>
      </c>
      <c r="C68">
        <v>998537</v>
      </c>
      <c r="D68">
        <v>491108</v>
      </c>
      <c r="E68">
        <v>507429</v>
      </c>
      <c r="F68" s="11">
        <v>35.700000000000003</v>
      </c>
      <c r="G68">
        <v>53.7</v>
      </c>
      <c r="H68">
        <v>3.3</v>
      </c>
      <c r="I68">
        <v>2.4</v>
      </c>
      <c r="J68">
        <v>46162</v>
      </c>
      <c r="K68">
        <v>19.3</v>
      </c>
      <c r="L68">
        <v>422371</v>
      </c>
      <c r="M68" s="13">
        <v>6.6</v>
      </c>
      <c r="N68">
        <v>0.2</v>
      </c>
      <c r="O68">
        <v>10</v>
      </c>
      <c r="R68" t="s">
        <v>80</v>
      </c>
      <c r="S68" t="s">
        <v>91</v>
      </c>
      <c r="T68">
        <v>998537</v>
      </c>
      <c r="U68" s="9">
        <f t="shared" ref="U68:U131" si="14">D68/C68</f>
        <v>0.49182754369642789</v>
      </c>
      <c r="V68" s="9">
        <f t="shared" ref="V68:V131" si="15">E68/C68</f>
        <v>0.50817245630357211</v>
      </c>
      <c r="W68" s="9">
        <f t="shared" si="12"/>
        <v>0.35700000000000004</v>
      </c>
      <c r="X68" s="9">
        <f t="shared" si="11"/>
        <v>0.53700000000000003</v>
      </c>
      <c r="Y68" s="9">
        <f t="shared" si="7"/>
        <v>3.3000000000000002E-2</v>
      </c>
      <c r="Z68" s="9">
        <f t="shared" si="8"/>
        <v>2.4E-2</v>
      </c>
      <c r="AA68" s="9">
        <f t="shared" ref="AA68:AA131" si="16">K68/100</f>
        <v>0.193</v>
      </c>
      <c r="AB68" s="9">
        <f t="shared" si="9"/>
        <v>6.6000000000000003E-2</v>
      </c>
      <c r="AC68" s="9">
        <f t="shared" ref="AC68:AC131" si="17">N68/100</f>
        <v>2E-3</v>
      </c>
      <c r="AD68" s="9">
        <f t="shared" si="13"/>
        <v>0.42298983412732827</v>
      </c>
      <c r="AE68" s="9">
        <f t="shared" si="10"/>
        <v>0.1</v>
      </c>
      <c r="AF68">
        <v>46162</v>
      </c>
    </row>
    <row r="69" spans="1:32" hidden="1">
      <c r="A69" t="s">
        <v>80</v>
      </c>
      <c r="B69" t="s">
        <v>92</v>
      </c>
      <c r="C69">
        <v>389772</v>
      </c>
      <c r="D69">
        <v>202502</v>
      </c>
      <c r="E69">
        <v>187270</v>
      </c>
      <c r="F69" s="11">
        <v>29.1</v>
      </c>
      <c r="G69">
        <v>58</v>
      </c>
      <c r="H69">
        <v>4.4000000000000004</v>
      </c>
      <c r="I69">
        <v>4.7</v>
      </c>
      <c r="J69">
        <v>49477</v>
      </c>
      <c r="K69">
        <v>17.3</v>
      </c>
      <c r="L69">
        <v>134182</v>
      </c>
      <c r="M69" s="13">
        <v>5</v>
      </c>
      <c r="N69">
        <v>0.2</v>
      </c>
      <c r="O69">
        <v>10.6</v>
      </c>
      <c r="R69" t="s">
        <v>80</v>
      </c>
      <c r="S69" t="s">
        <v>92</v>
      </c>
      <c r="T69">
        <v>389772</v>
      </c>
      <c r="U69" s="9">
        <f t="shared" si="14"/>
        <v>0.51953962829551636</v>
      </c>
      <c r="V69" s="9">
        <f t="shared" si="15"/>
        <v>0.48046037170448364</v>
      </c>
      <c r="W69" s="9">
        <f t="shared" si="12"/>
        <v>0.29100000000000004</v>
      </c>
      <c r="X69" s="9">
        <f t="shared" si="11"/>
        <v>0.57999999999999996</v>
      </c>
      <c r="Y69" s="9">
        <f t="shared" ref="Y69:Y132" si="18">H69/100</f>
        <v>4.4000000000000004E-2</v>
      </c>
      <c r="Z69" s="9">
        <f t="shared" ref="Z69:Z132" si="19">I69/100</f>
        <v>4.7E-2</v>
      </c>
      <c r="AA69" s="9">
        <f t="shared" si="16"/>
        <v>0.17300000000000001</v>
      </c>
      <c r="AB69" s="9">
        <f t="shared" ref="AB69:AB132" si="20">M69/100</f>
        <v>0.05</v>
      </c>
      <c r="AC69" s="9">
        <f t="shared" si="17"/>
        <v>2E-3</v>
      </c>
      <c r="AD69" s="9">
        <f t="shared" si="13"/>
        <v>0.34425766858573731</v>
      </c>
      <c r="AE69" s="9">
        <f t="shared" ref="AE69:AE132" si="21">O69/100</f>
        <v>0.106</v>
      </c>
      <c r="AF69">
        <v>49477</v>
      </c>
    </row>
    <row r="70" spans="1:32" hidden="1">
      <c r="A70" t="s">
        <v>80</v>
      </c>
      <c r="B70" t="s">
        <v>93</v>
      </c>
      <c r="C70">
        <v>47073</v>
      </c>
      <c r="D70">
        <v>22566</v>
      </c>
      <c r="E70">
        <v>24507</v>
      </c>
      <c r="F70" s="11">
        <v>82.8</v>
      </c>
      <c r="G70">
        <v>15.6</v>
      </c>
      <c r="H70">
        <v>0.2</v>
      </c>
      <c r="I70">
        <v>0.1</v>
      </c>
      <c r="J70">
        <v>40140</v>
      </c>
      <c r="K70">
        <v>23.5</v>
      </c>
      <c r="L70">
        <v>17246</v>
      </c>
      <c r="M70" s="13">
        <v>11</v>
      </c>
      <c r="N70">
        <v>0.5</v>
      </c>
      <c r="O70">
        <v>11.3</v>
      </c>
      <c r="R70" t="s">
        <v>80</v>
      </c>
      <c r="S70" t="s">
        <v>93</v>
      </c>
      <c r="T70">
        <v>47073</v>
      </c>
      <c r="U70" s="9">
        <f t="shared" si="14"/>
        <v>0.47938308584538908</v>
      </c>
      <c r="V70" s="9">
        <f t="shared" si="15"/>
        <v>0.52061691415461098</v>
      </c>
      <c r="W70" s="9">
        <f t="shared" si="12"/>
        <v>0.82799999999999996</v>
      </c>
      <c r="X70" s="9">
        <f t="shared" si="11"/>
        <v>0.156</v>
      </c>
      <c r="Y70" s="9">
        <f t="shared" si="18"/>
        <v>2E-3</v>
      </c>
      <c r="Z70" s="9">
        <f t="shared" si="19"/>
        <v>1E-3</v>
      </c>
      <c r="AA70" s="9">
        <f t="shared" si="16"/>
        <v>0.23499999999999999</v>
      </c>
      <c r="AB70" s="9">
        <f t="shared" si="20"/>
        <v>0.11</v>
      </c>
      <c r="AC70" s="9">
        <f t="shared" si="17"/>
        <v>5.0000000000000001E-3</v>
      </c>
      <c r="AD70" s="9">
        <f t="shared" si="13"/>
        <v>0.36636713190151465</v>
      </c>
      <c r="AE70" s="9">
        <f t="shared" si="21"/>
        <v>0.113</v>
      </c>
      <c r="AF70">
        <v>40140</v>
      </c>
    </row>
    <row r="71" spans="1:32" hidden="1">
      <c r="A71" t="s">
        <v>80</v>
      </c>
      <c r="B71" t="s">
        <v>94</v>
      </c>
      <c r="C71">
        <v>215996</v>
      </c>
      <c r="D71">
        <v>105693</v>
      </c>
      <c r="E71">
        <v>110303</v>
      </c>
      <c r="F71" s="11">
        <v>14.1</v>
      </c>
      <c r="G71">
        <v>81.099999999999994</v>
      </c>
      <c r="H71">
        <v>0.6</v>
      </c>
      <c r="I71">
        <v>1.6</v>
      </c>
      <c r="J71">
        <v>44748</v>
      </c>
      <c r="K71">
        <v>16</v>
      </c>
      <c r="L71">
        <v>81511</v>
      </c>
      <c r="M71" s="13">
        <v>9.4</v>
      </c>
      <c r="N71">
        <v>0.1</v>
      </c>
      <c r="O71">
        <v>10</v>
      </c>
      <c r="R71" t="s">
        <v>80</v>
      </c>
      <c r="S71" t="s">
        <v>94</v>
      </c>
      <c r="T71">
        <v>215996</v>
      </c>
      <c r="U71" s="9">
        <f t="shared" si="14"/>
        <v>0.48932850608344597</v>
      </c>
      <c r="V71" s="9">
        <f t="shared" si="15"/>
        <v>0.51067149391655398</v>
      </c>
      <c r="W71" s="9">
        <f t="shared" si="12"/>
        <v>0.14099999999999999</v>
      </c>
      <c r="X71" s="9">
        <f t="shared" ref="X71:X134" si="22">G71/100</f>
        <v>0.81099999999999994</v>
      </c>
      <c r="Y71" s="9">
        <f t="shared" si="18"/>
        <v>6.0000000000000001E-3</v>
      </c>
      <c r="Z71" s="9">
        <f t="shared" si="19"/>
        <v>1.6E-2</v>
      </c>
      <c r="AA71" s="9">
        <f t="shared" si="16"/>
        <v>0.16</v>
      </c>
      <c r="AB71" s="9">
        <f t="shared" si="20"/>
        <v>9.4E-2</v>
      </c>
      <c r="AC71" s="9">
        <f t="shared" si="17"/>
        <v>1E-3</v>
      </c>
      <c r="AD71" s="9">
        <f t="shared" si="13"/>
        <v>0.37737272912461339</v>
      </c>
      <c r="AE71" s="9">
        <f t="shared" si="21"/>
        <v>0.1</v>
      </c>
      <c r="AF71">
        <v>44748</v>
      </c>
    </row>
    <row r="72" spans="1:32" hidden="1">
      <c r="A72" t="s">
        <v>80</v>
      </c>
      <c r="B72" t="s">
        <v>95</v>
      </c>
      <c r="C72">
        <v>202987</v>
      </c>
      <c r="D72">
        <v>103779</v>
      </c>
      <c r="E72">
        <v>99208</v>
      </c>
      <c r="F72" s="11">
        <v>61.1</v>
      </c>
      <c r="G72">
        <v>33.5</v>
      </c>
      <c r="H72">
        <v>1.9</v>
      </c>
      <c r="I72">
        <v>1</v>
      </c>
      <c r="J72">
        <v>40743</v>
      </c>
      <c r="K72">
        <v>20.7</v>
      </c>
      <c r="L72">
        <v>71622</v>
      </c>
      <c r="M72" s="13">
        <v>4.9000000000000004</v>
      </c>
      <c r="N72">
        <v>0.1</v>
      </c>
      <c r="O72">
        <v>13.1</v>
      </c>
      <c r="R72" t="s">
        <v>80</v>
      </c>
      <c r="S72" t="s">
        <v>95</v>
      </c>
      <c r="T72">
        <v>202987</v>
      </c>
      <c r="U72" s="9">
        <f t="shared" si="14"/>
        <v>0.51125934173124388</v>
      </c>
      <c r="V72" s="9">
        <f t="shared" si="15"/>
        <v>0.48874065826875612</v>
      </c>
      <c r="W72" s="9">
        <f t="shared" si="12"/>
        <v>0.61099999999999999</v>
      </c>
      <c r="X72" s="9">
        <f t="shared" si="22"/>
        <v>0.33500000000000002</v>
      </c>
      <c r="Y72" s="9">
        <f t="shared" si="18"/>
        <v>1.9E-2</v>
      </c>
      <c r="Z72" s="9">
        <f t="shared" si="19"/>
        <v>0.01</v>
      </c>
      <c r="AA72" s="9">
        <f t="shared" si="16"/>
        <v>0.20699999999999999</v>
      </c>
      <c r="AB72" s="9">
        <f t="shared" si="20"/>
        <v>4.9000000000000002E-2</v>
      </c>
      <c r="AC72" s="9">
        <f t="shared" si="17"/>
        <v>1E-3</v>
      </c>
      <c r="AD72" s="9">
        <f t="shared" si="13"/>
        <v>0.3528403296762847</v>
      </c>
      <c r="AE72" s="9">
        <f t="shared" si="21"/>
        <v>0.13100000000000001</v>
      </c>
      <c r="AF72">
        <v>40743</v>
      </c>
    </row>
    <row r="73" spans="1:32" hidden="1">
      <c r="A73" t="s">
        <v>96</v>
      </c>
      <c r="B73" t="s">
        <v>35</v>
      </c>
      <c r="C73">
        <v>10300</v>
      </c>
      <c r="D73">
        <v>5133</v>
      </c>
      <c r="E73">
        <v>5167</v>
      </c>
      <c r="F73" s="11">
        <v>2.7</v>
      </c>
      <c r="G73">
        <v>92.7</v>
      </c>
      <c r="H73">
        <v>2.1</v>
      </c>
      <c r="I73">
        <v>0.3</v>
      </c>
      <c r="J73">
        <v>42346</v>
      </c>
      <c r="K73">
        <v>16</v>
      </c>
      <c r="L73">
        <v>4184</v>
      </c>
      <c r="M73" s="13">
        <v>8.6999999999999993</v>
      </c>
      <c r="N73">
        <v>0.4</v>
      </c>
      <c r="O73">
        <v>6.8</v>
      </c>
      <c r="R73" t="s">
        <v>96</v>
      </c>
      <c r="S73" t="s">
        <v>35</v>
      </c>
      <c r="T73">
        <v>10300</v>
      </c>
      <c r="U73" s="9">
        <f t="shared" si="14"/>
        <v>0.49834951456310678</v>
      </c>
      <c r="V73" s="9">
        <f t="shared" si="15"/>
        <v>0.50165048543689317</v>
      </c>
      <c r="W73" s="9">
        <f t="shared" si="12"/>
        <v>2.7000000000000003E-2</v>
      </c>
      <c r="X73" s="9">
        <f t="shared" si="22"/>
        <v>0.92700000000000005</v>
      </c>
      <c r="Y73" s="9">
        <f t="shared" si="18"/>
        <v>2.1000000000000001E-2</v>
      </c>
      <c r="Z73" s="9">
        <f t="shared" si="19"/>
        <v>3.0000000000000001E-3</v>
      </c>
      <c r="AA73" s="9">
        <f t="shared" si="16"/>
        <v>0.16</v>
      </c>
      <c r="AB73" s="9">
        <f t="shared" si="20"/>
        <v>8.6999999999999994E-2</v>
      </c>
      <c r="AC73" s="9">
        <f t="shared" si="17"/>
        <v>4.0000000000000001E-3</v>
      </c>
      <c r="AD73" s="9">
        <f t="shared" si="13"/>
        <v>0.40621359223300973</v>
      </c>
      <c r="AE73" s="9">
        <f t="shared" si="21"/>
        <v>6.8000000000000005E-2</v>
      </c>
      <c r="AF73">
        <v>42346</v>
      </c>
    </row>
    <row r="74" spans="1:32" hidden="1">
      <c r="A74" t="s">
        <v>96</v>
      </c>
      <c r="B74" t="s">
        <v>104</v>
      </c>
      <c r="C74">
        <v>20391</v>
      </c>
      <c r="D74">
        <v>9529</v>
      </c>
      <c r="E74">
        <v>10862</v>
      </c>
      <c r="F74" s="11">
        <v>1.6</v>
      </c>
      <c r="G74">
        <v>35.200000000000003</v>
      </c>
      <c r="H74">
        <v>61.5</v>
      </c>
      <c r="I74">
        <v>0.1</v>
      </c>
      <c r="J74">
        <v>26844</v>
      </c>
      <c r="K74">
        <v>34.1</v>
      </c>
      <c r="L74">
        <v>6932</v>
      </c>
      <c r="M74" s="13">
        <v>7</v>
      </c>
      <c r="N74">
        <v>0</v>
      </c>
      <c r="O74">
        <v>18.100000000000001</v>
      </c>
      <c r="R74" t="s">
        <v>96</v>
      </c>
      <c r="S74" t="s">
        <v>104</v>
      </c>
      <c r="T74">
        <v>20391</v>
      </c>
      <c r="U74" s="9">
        <f t="shared" si="14"/>
        <v>0.46731401108332105</v>
      </c>
      <c r="V74" s="9">
        <f t="shared" si="15"/>
        <v>0.53268598891667895</v>
      </c>
      <c r="W74" s="9">
        <f t="shared" si="12"/>
        <v>1.6E-2</v>
      </c>
      <c r="X74" s="9">
        <f t="shared" si="22"/>
        <v>0.35200000000000004</v>
      </c>
      <c r="Y74" s="9">
        <f t="shared" si="18"/>
        <v>0.61499999999999999</v>
      </c>
      <c r="Z74" s="9">
        <f t="shared" si="19"/>
        <v>1E-3</v>
      </c>
      <c r="AA74" s="9">
        <f t="shared" si="16"/>
        <v>0.34100000000000003</v>
      </c>
      <c r="AB74" s="9">
        <f t="shared" si="20"/>
        <v>7.0000000000000007E-2</v>
      </c>
      <c r="AC74" s="9">
        <f t="shared" si="17"/>
        <v>0</v>
      </c>
      <c r="AD74" s="9">
        <f t="shared" si="13"/>
        <v>0.33995390123093522</v>
      </c>
      <c r="AE74" s="9">
        <f t="shared" si="21"/>
        <v>0.18100000000000002</v>
      </c>
      <c r="AF74">
        <v>26844</v>
      </c>
    </row>
    <row r="75" spans="1:32" hidden="1">
      <c r="A75" t="s">
        <v>96</v>
      </c>
      <c r="B75" t="s">
        <v>37</v>
      </c>
      <c r="C75">
        <v>11087</v>
      </c>
      <c r="D75">
        <v>5420</v>
      </c>
      <c r="E75">
        <v>5667</v>
      </c>
      <c r="F75" s="11">
        <v>6.5</v>
      </c>
      <c r="G75">
        <v>87.7</v>
      </c>
      <c r="H75">
        <v>3.1</v>
      </c>
      <c r="I75">
        <v>0.2</v>
      </c>
      <c r="J75">
        <v>33097</v>
      </c>
      <c r="K75">
        <v>20.2</v>
      </c>
      <c r="L75">
        <v>4476</v>
      </c>
      <c r="M75" s="13">
        <v>11.5</v>
      </c>
      <c r="N75">
        <v>0.3</v>
      </c>
      <c r="O75">
        <v>6.6</v>
      </c>
      <c r="R75" t="s">
        <v>96</v>
      </c>
      <c r="S75" t="s">
        <v>37</v>
      </c>
      <c r="T75">
        <v>11087</v>
      </c>
      <c r="U75" s="9">
        <f t="shared" si="14"/>
        <v>0.48886082799675296</v>
      </c>
      <c r="V75" s="9">
        <f t="shared" si="15"/>
        <v>0.5111391720032471</v>
      </c>
      <c r="W75" s="9">
        <f t="shared" si="12"/>
        <v>6.5000000000000002E-2</v>
      </c>
      <c r="X75" s="9">
        <f t="shared" si="22"/>
        <v>0.877</v>
      </c>
      <c r="Y75" s="9">
        <f t="shared" si="18"/>
        <v>3.1E-2</v>
      </c>
      <c r="Z75" s="9">
        <f t="shared" si="19"/>
        <v>2E-3</v>
      </c>
      <c r="AA75" s="9">
        <f t="shared" si="16"/>
        <v>0.20199999999999999</v>
      </c>
      <c r="AB75" s="9">
        <f t="shared" si="20"/>
        <v>0.115</v>
      </c>
      <c r="AC75" s="9">
        <f t="shared" si="17"/>
        <v>3.0000000000000001E-3</v>
      </c>
      <c r="AD75" s="9">
        <f t="shared" si="13"/>
        <v>0.40371606385857312</v>
      </c>
      <c r="AE75" s="9">
        <f t="shared" si="21"/>
        <v>6.6000000000000003E-2</v>
      </c>
      <c r="AF75">
        <v>33097</v>
      </c>
    </row>
    <row r="76" spans="1:32" hidden="1">
      <c r="A76" t="s">
        <v>96</v>
      </c>
      <c r="B76" t="s">
        <v>105</v>
      </c>
      <c r="C76">
        <v>24210</v>
      </c>
      <c r="D76">
        <v>11819</v>
      </c>
      <c r="E76">
        <v>12391</v>
      </c>
      <c r="F76" s="11">
        <v>2.6</v>
      </c>
      <c r="G76">
        <v>87.9</v>
      </c>
      <c r="H76">
        <v>8.1999999999999993</v>
      </c>
      <c r="I76">
        <v>0.2</v>
      </c>
      <c r="J76">
        <v>33070</v>
      </c>
      <c r="K76">
        <v>22.8</v>
      </c>
      <c r="L76">
        <v>9053</v>
      </c>
      <c r="M76" s="13">
        <v>7.5</v>
      </c>
      <c r="N76">
        <v>0</v>
      </c>
      <c r="O76">
        <v>10</v>
      </c>
      <c r="R76" t="s">
        <v>96</v>
      </c>
      <c r="S76" t="s">
        <v>105</v>
      </c>
      <c r="T76">
        <v>24210</v>
      </c>
      <c r="U76" s="9">
        <f t="shared" si="14"/>
        <v>0.48818669971086326</v>
      </c>
      <c r="V76" s="9">
        <f t="shared" si="15"/>
        <v>0.51181330028913674</v>
      </c>
      <c r="W76" s="9">
        <f t="shared" ref="W76:W139" si="23">F76/100</f>
        <v>2.6000000000000002E-2</v>
      </c>
      <c r="X76" s="9">
        <f t="shared" si="22"/>
        <v>0.879</v>
      </c>
      <c r="Y76" s="9">
        <f t="shared" si="18"/>
        <v>8.199999999999999E-2</v>
      </c>
      <c r="Z76" s="9">
        <f t="shared" si="19"/>
        <v>2E-3</v>
      </c>
      <c r="AA76" s="9">
        <f t="shared" si="16"/>
        <v>0.22800000000000001</v>
      </c>
      <c r="AB76" s="9">
        <f t="shared" si="20"/>
        <v>7.4999999999999997E-2</v>
      </c>
      <c r="AC76" s="9">
        <f t="shared" si="17"/>
        <v>0</v>
      </c>
      <c r="AD76" s="9">
        <f t="shared" si="13"/>
        <v>0.37393638992152001</v>
      </c>
      <c r="AE76" s="9">
        <f t="shared" si="21"/>
        <v>0.1</v>
      </c>
      <c r="AF76">
        <v>33070</v>
      </c>
    </row>
    <row r="77" spans="1:32" hidden="1">
      <c r="A77" t="s">
        <v>96</v>
      </c>
      <c r="B77" t="s">
        <v>106</v>
      </c>
      <c r="C77">
        <v>20364</v>
      </c>
      <c r="D77">
        <v>9929</v>
      </c>
      <c r="E77">
        <v>10435</v>
      </c>
      <c r="F77" s="11">
        <v>6.3</v>
      </c>
      <c r="G77">
        <v>88.7</v>
      </c>
      <c r="H77">
        <v>0.2</v>
      </c>
      <c r="I77">
        <v>1.1000000000000001</v>
      </c>
      <c r="J77">
        <v>33702</v>
      </c>
      <c r="K77">
        <v>24.1</v>
      </c>
      <c r="L77">
        <v>7473</v>
      </c>
      <c r="M77" s="13">
        <v>10.9</v>
      </c>
      <c r="N77">
        <v>0.1</v>
      </c>
      <c r="O77">
        <v>9</v>
      </c>
      <c r="R77" t="s">
        <v>96</v>
      </c>
      <c r="S77" t="s">
        <v>106</v>
      </c>
      <c r="T77">
        <v>20364</v>
      </c>
      <c r="U77" s="9">
        <f t="shared" si="14"/>
        <v>0.48757611471223727</v>
      </c>
      <c r="V77" s="9">
        <f t="shared" si="15"/>
        <v>0.51242388528776273</v>
      </c>
      <c r="W77" s="9">
        <f t="shared" si="23"/>
        <v>6.3E-2</v>
      </c>
      <c r="X77" s="9">
        <f t="shared" si="22"/>
        <v>0.88700000000000001</v>
      </c>
      <c r="Y77" s="9">
        <f t="shared" si="18"/>
        <v>2E-3</v>
      </c>
      <c r="Z77" s="9">
        <f t="shared" si="19"/>
        <v>1.1000000000000001E-2</v>
      </c>
      <c r="AA77" s="9">
        <f t="shared" si="16"/>
        <v>0.24100000000000002</v>
      </c>
      <c r="AB77" s="9">
        <f t="shared" si="20"/>
        <v>0.109</v>
      </c>
      <c r="AC77" s="9">
        <f t="shared" si="17"/>
        <v>1E-3</v>
      </c>
      <c r="AD77" s="9">
        <f t="shared" si="13"/>
        <v>0.36697112551561578</v>
      </c>
      <c r="AE77" s="9">
        <f t="shared" si="21"/>
        <v>0.09</v>
      </c>
      <c r="AF77">
        <v>33702</v>
      </c>
    </row>
    <row r="78" spans="1:32" hidden="1">
      <c r="A78" t="s">
        <v>96</v>
      </c>
      <c r="B78" t="s">
        <v>107</v>
      </c>
      <c r="C78">
        <v>62830</v>
      </c>
      <c r="D78">
        <v>31083</v>
      </c>
      <c r="E78">
        <v>31747</v>
      </c>
      <c r="F78" s="11">
        <v>7.8</v>
      </c>
      <c r="G78">
        <v>85.5</v>
      </c>
      <c r="H78">
        <v>2.9</v>
      </c>
      <c r="I78">
        <v>0.6</v>
      </c>
      <c r="J78">
        <v>39810</v>
      </c>
      <c r="K78">
        <v>20</v>
      </c>
      <c r="L78">
        <v>27407</v>
      </c>
      <c r="M78" s="13">
        <v>6.1</v>
      </c>
      <c r="N78">
        <v>0.1</v>
      </c>
      <c r="O78">
        <v>7.6</v>
      </c>
      <c r="R78" t="s">
        <v>96</v>
      </c>
      <c r="S78" t="s">
        <v>107</v>
      </c>
      <c r="T78">
        <v>62830</v>
      </c>
      <c r="U78" s="9">
        <f t="shared" si="14"/>
        <v>0.4947159000477479</v>
      </c>
      <c r="V78" s="9">
        <f t="shared" si="15"/>
        <v>0.5052840999522521</v>
      </c>
      <c r="W78" s="9">
        <f t="shared" si="23"/>
        <v>7.8E-2</v>
      </c>
      <c r="X78" s="9">
        <f t="shared" si="22"/>
        <v>0.85499999999999998</v>
      </c>
      <c r="Y78" s="9">
        <f t="shared" si="18"/>
        <v>2.8999999999999998E-2</v>
      </c>
      <c r="Z78" s="9">
        <f t="shared" si="19"/>
        <v>6.0000000000000001E-3</v>
      </c>
      <c r="AA78" s="9">
        <f t="shared" si="16"/>
        <v>0.2</v>
      </c>
      <c r="AB78" s="9">
        <f t="shared" si="20"/>
        <v>6.0999999999999999E-2</v>
      </c>
      <c r="AC78" s="9">
        <f t="shared" si="17"/>
        <v>1E-3</v>
      </c>
      <c r="AD78" s="9">
        <f t="shared" si="13"/>
        <v>0.43620881744389622</v>
      </c>
      <c r="AE78" s="9">
        <f t="shared" si="21"/>
        <v>7.5999999999999998E-2</v>
      </c>
      <c r="AF78">
        <v>39810</v>
      </c>
    </row>
    <row r="79" spans="1:32" hidden="1">
      <c r="A79" t="s">
        <v>96</v>
      </c>
      <c r="B79" t="s">
        <v>108</v>
      </c>
      <c r="C79">
        <v>8402</v>
      </c>
      <c r="D79">
        <v>4137</v>
      </c>
      <c r="E79">
        <v>4265</v>
      </c>
      <c r="F79" s="11">
        <v>1.1000000000000001</v>
      </c>
      <c r="G79">
        <v>85.4</v>
      </c>
      <c r="H79">
        <v>12.3</v>
      </c>
      <c r="I79">
        <v>0.4</v>
      </c>
      <c r="J79">
        <v>35833</v>
      </c>
      <c r="K79">
        <v>21.4</v>
      </c>
      <c r="L79">
        <v>3513</v>
      </c>
      <c r="M79" s="13">
        <v>11.1</v>
      </c>
      <c r="N79">
        <v>0</v>
      </c>
      <c r="O79">
        <v>6.2</v>
      </c>
      <c r="R79" t="s">
        <v>96</v>
      </c>
      <c r="S79" t="s">
        <v>108</v>
      </c>
      <c r="T79">
        <v>8402</v>
      </c>
      <c r="U79" s="9">
        <f t="shared" si="14"/>
        <v>0.49238276600809333</v>
      </c>
      <c r="V79" s="9">
        <f t="shared" si="15"/>
        <v>0.50761723399190672</v>
      </c>
      <c r="W79" s="9">
        <f t="shared" si="23"/>
        <v>1.1000000000000001E-2</v>
      </c>
      <c r="X79" s="9">
        <f t="shared" si="22"/>
        <v>0.85400000000000009</v>
      </c>
      <c r="Y79" s="9">
        <f t="shared" si="18"/>
        <v>0.12300000000000001</v>
      </c>
      <c r="Z79" s="9">
        <f t="shared" si="19"/>
        <v>4.0000000000000001E-3</v>
      </c>
      <c r="AA79" s="9">
        <f t="shared" si="16"/>
        <v>0.214</v>
      </c>
      <c r="AB79" s="9">
        <f t="shared" si="20"/>
        <v>0.111</v>
      </c>
      <c r="AC79" s="9">
        <f t="shared" si="17"/>
        <v>0</v>
      </c>
      <c r="AD79" s="9">
        <f t="shared" si="13"/>
        <v>0.4181147345870031</v>
      </c>
      <c r="AE79" s="9">
        <f t="shared" si="21"/>
        <v>6.2E-2</v>
      </c>
      <c r="AF79">
        <v>35833</v>
      </c>
    </row>
    <row r="80" spans="1:32" hidden="1">
      <c r="A80" t="s">
        <v>96</v>
      </c>
      <c r="B80" t="s">
        <v>109</v>
      </c>
      <c r="C80">
        <v>390463</v>
      </c>
      <c r="D80">
        <v>187292</v>
      </c>
      <c r="E80">
        <v>203171</v>
      </c>
      <c r="F80" s="11">
        <v>5.9</v>
      </c>
      <c r="G80">
        <v>54.2</v>
      </c>
      <c r="H80">
        <v>35.4</v>
      </c>
      <c r="I80">
        <v>0.3</v>
      </c>
      <c r="J80">
        <v>46140</v>
      </c>
      <c r="K80">
        <v>17.600000000000001</v>
      </c>
      <c r="L80">
        <v>180430</v>
      </c>
      <c r="M80" s="13">
        <v>4.7</v>
      </c>
      <c r="N80">
        <v>0.2</v>
      </c>
      <c r="O80">
        <v>7.5</v>
      </c>
      <c r="R80" t="s">
        <v>96</v>
      </c>
      <c r="S80" t="s">
        <v>109</v>
      </c>
      <c r="T80">
        <v>390463</v>
      </c>
      <c r="U80" s="9">
        <f t="shared" si="14"/>
        <v>0.47966644726901142</v>
      </c>
      <c r="V80" s="9">
        <f t="shared" si="15"/>
        <v>0.52033355273098858</v>
      </c>
      <c r="W80" s="9">
        <f t="shared" si="23"/>
        <v>5.9000000000000004E-2</v>
      </c>
      <c r="X80" s="9">
        <f t="shared" si="22"/>
        <v>0.54200000000000004</v>
      </c>
      <c r="Y80" s="9">
        <f t="shared" si="18"/>
        <v>0.35399999999999998</v>
      </c>
      <c r="Z80" s="9">
        <f t="shared" si="19"/>
        <v>3.0000000000000001E-3</v>
      </c>
      <c r="AA80" s="9">
        <f t="shared" si="16"/>
        <v>0.17600000000000002</v>
      </c>
      <c r="AB80" s="9">
        <f t="shared" si="20"/>
        <v>4.7E-2</v>
      </c>
      <c r="AC80" s="9">
        <f t="shared" si="17"/>
        <v>2E-3</v>
      </c>
      <c r="AD80" s="9">
        <f t="shared" si="13"/>
        <v>0.46209243897629226</v>
      </c>
      <c r="AE80" s="9">
        <f t="shared" si="21"/>
        <v>7.4999999999999997E-2</v>
      </c>
      <c r="AF80">
        <v>46140</v>
      </c>
    </row>
    <row r="81" spans="1:32" hidden="1">
      <c r="A81" t="s">
        <v>96</v>
      </c>
      <c r="B81" t="s">
        <v>38</v>
      </c>
      <c r="C81">
        <v>17695</v>
      </c>
      <c r="D81">
        <v>8678</v>
      </c>
      <c r="E81">
        <v>9017</v>
      </c>
      <c r="F81" s="11">
        <v>1.8</v>
      </c>
      <c r="G81">
        <v>95.5</v>
      </c>
      <c r="H81">
        <v>0.7</v>
      </c>
      <c r="I81">
        <v>0.2</v>
      </c>
      <c r="J81">
        <v>34044</v>
      </c>
      <c r="K81">
        <v>21.1</v>
      </c>
      <c r="L81">
        <v>6714</v>
      </c>
      <c r="M81" s="13">
        <v>6.7</v>
      </c>
      <c r="N81">
        <v>0.5</v>
      </c>
      <c r="O81">
        <v>5.4</v>
      </c>
      <c r="R81" t="s">
        <v>96</v>
      </c>
      <c r="S81" t="s">
        <v>38</v>
      </c>
      <c r="T81">
        <v>17695</v>
      </c>
      <c r="U81" s="9">
        <f t="shared" si="14"/>
        <v>0.49042102288782141</v>
      </c>
      <c r="V81" s="9">
        <f t="shared" si="15"/>
        <v>0.50957897711217859</v>
      </c>
      <c r="W81" s="9">
        <f t="shared" si="23"/>
        <v>1.8000000000000002E-2</v>
      </c>
      <c r="X81" s="9">
        <f t="shared" si="22"/>
        <v>0.95499999999999996</v>
      </c>
      <c r="Y81" s="9">
        <f t="shared" si="18"/>
        <v>6.9999999999999993E-3</v>
      </c>
      <c r="Z81" s="9">
        <f t="shared" si="19"/>
        <v>2E-3</v>
      </c>
      <c r="AA81" s="9">
        <f t="shared" si="16"/>
        <v>0.21100000000000002</v>
      </c>
      <c r="AB81" s="9">
        <f t="shared" si="20"/>
        <v>6.7000000000000004E-2</v>
      </c>
      <c r="AC81" s="9">
        <f t="shared" si="17"/>
        <v>5.0000000000000001E-3</v>
      </c>
      <c r="AD81" s="9">
        <f t="shared" si="13"/>
        <v>0.37942921729302065</v>
      </c>
      <c r="AE81" s="9">
        <f t="shared" si="21"/>
        <v>5.4000000000000006E-2</v>
      </c>
      <c r="AF81">
        <v>34044</v>
      </c>
    </row>
    <row r="82" spans="1:32" hidden="1">
      <c r="A82" t="s">
        <v>96</v>
      </c>
      <c r="B82" t="s">
        <v>110</v>
      </c>
      <c r="C82">
        <v>27345</v>
      </c>
      <c r="D82">
        <v>14996</v>
      </c>
      <c r="E82">
        <v>12349</v>
      </c>
      <c r="F82" s="11">
        <v>4.4000000000000004</v>
      </c>
      <c r="G82">
        <v>41.2</v>
      </c>
      <c r="H82">
        <v>51.7</v>
      </c>
      <c r="I82">
        <v>0.3</v>
      </c>
      <c r="J82">
        <v>32105</v>
      </c>
      <c r="K82">
        <v>24.8</v>
      </c>
      <c r="L82">
        <v>9259</v>
      </c>
      <c r="M82" s="13">
        <v>6.9</v>
      </c>
      <c r="N82">
        <v>0.3</v>
      </c>
      <c r="O82">
        <v>11.7</v>
      </c>
      <c r="R82" t="s">
        <v>96</v>
      </c>
      <c r="S82" t="s">
        <v>110</v>
      </c>
      <c r="T82">
        <v>27345</v>
      </c>
      <c r="U82" s="9">
        <f t="shared" si="14"/>
        <v>0.54840007313951367</v>
      </c>
      <c r="V82" s="9">
        <f t="shared" si="15"/>
        <v>0.45159992686048639</v>
      </c>
      <c r="W82" s="9">
        <f t="shared" si="23"/>
        <v>4.4000000000000004E-2</v>
      </c>
      <c r="X82" s="9">
        <f t="shared" si="22"/>
        <v>0.41200000000000003</v>
      </c>
      <c r="Y82" s="9">
        <f t="shared" si="18"/>
        <v>0.51700000000000002</v>
      </c>
      <c r="Z82" s="9">
        <f t="shared" si="19"/>
        <v>3.0000000000000001E-3</v>
      </c>
      <c r="AA82" s="9">
        <f t="shared" si="16"/>
        <v>0.248</v>
      </c>
      <c r="AB82" s="9">
        <f t="shared" si="20"/>
        <v>6.9000000000000006E-2</v>
      </c>
      <c r="AC82" s="9">
        <f t="shared" si="17"/>
        <v>3.0000000000000001E-3</v>
      </c>
      <c r="AD82" s="9">
        <f t="shared" si="13"/>
        <v>0.33859937831413423</v>
      </c>
      <c r="AE82" s="9">
        <f t="shared" si="21"/>
        <v>0.11699999999999999</v>
      </c>
      <c r="AF82">
        <v>32105</v>
      </c>
    </row>
    <row r="83" spans="1:32" hidden="1">
      <c r="A83" t="s">
        <v>96</v>
      </c>
      <c r="B83" t="s">
        <v>111</v>
      </c>
      <c r="C83">
        <v>113833</v>
      </c>
      <c r="D83">
        <v>55920</v>
      </c>
      <c r="E83">
        <v>57913</v>
      </c>
      <c r="F83" s="11">
        <v>4.0999999999999996</v>
      </c>
      <c r="G83">
        <v>87.1</v>
      </c>
      <c r="H83">
        <v>5.8</v>
      </c>
      <c r="I83">
        <v>0.3</v>
      </c>
      <c r="J83">
        <v>55817</v>
      </c>
      <c r="K83">
        <v>9.1</v>
      </c>
      <c r="L83">
        <v>53363</v>
      </c>
      <c r="M83" s="13">
        <v>5</v>
      </c>
      <c r="N83">
        <v>0.2</v>
      </c>
      <c r="O83">
        <v>5.3</v>
      </c>
      <c r="R83" t="s">
        <v>96</v>
      </c>
      <c r="S83" t="s">
        <v>111</v>
      </c>
      <c r="T83">
        <v>113833</v>
      </c>
      <c r="U83" s="9">
        <f t="shared" si="14"/>
        <v>0.4912459480115608</v>
      </c>
      <c r="V83" s="9">
        <f t="shared" si="15"/>
        <v>0.50875405198843926</v>
      </c>
      <c r="W83" s="9">
        <f t="shared" si="23"/>
        <v>4.0999999999999995E-2</v>
      </c>
      <c r="X83" s="9">
        <f t="shared" si="22"/>
        <v>0.871</v>
      </c>
      <c r="Y83" s="9">
        <f t="shared" si="18"/>
        <v>5.7999999999999996E-2</v>
      </c>
      <c r="Z83" s="9">
        <f t="shared" si="19"/>
        <v>3.0000000000000001E-3</v>
      </c>
      <c r="AA83" s="9">
        <f t="shared" si="16"/>
        <v>9.0999999999999998E-2</v>
      </c>
      <c r="AB83" s="9">
        <f t="shared" si="20"/>
        <v>0.05</v>
      </c>
      <c r="AC83" s="9">
        <f t="shared" si="17"/>
        <v>2E-3</v>
      </c>
      <c r="AD83" s="9">
        <f t="shared" si="13"/>
        <v>0.4687832175204027</v>
      </c>
      <c r="AE83" s="9">
        <f t="shared" si="21"/>
        <v>5.2999999999999999E-2</v>
      </c>
      <c r="AF83">
        <v>55817</v>
      </c>
    </row>
    <row r="84" spans="1:32" hidden="1">
      <c r="A84" t="s">
        <v>96</v>
      </c>
      <c r="B84" t="s">
        <v>112</v>
      </c>
      <c r="C84">
        <v>10870</v>
      </c>
      <c r="D84">
        <v>5557</v>
      </c>
      <c r="E84">
        <v>5313</v>
      </c>
      <c r="F84" s="11">
        <v>7.5</v>
      </c>
      <c r="G84">
        <v>84.4</v>
      </c>
      <c r="H84">
        <v>0.2</v>
      </c>
      <c r="I84">
        <v>1.6</v>
      </c>
      <c r="J84">
        <v>37321</v>
      </c>
      <c r="K84">
        <v>20.100000000000001</v>
      </c>
      <c r="L84">
        <v>4250</v>
      </c>
      <c r="M84" s="13">
        <v>9</v>
      </c>
      <c r="N84">
        <v>0</v>
      </c>
      <c r="O84">
        <v>10.9</v>
      </c>
      <c r="R84" t="s">
        <v>96</v>
      </c>
      <c r="S84" t="s">
        <v>112</v>
      </c>
      <c r="T84">
        <v>10870</v>
      </c>
      <c r="U84" s="9">
        <f t="shared" si="14"/>
        <v>0.51122355105795769</v>
      </c>
      <c r="V84" s="9">
        <f t="shared" si="15"/>
        <v>0.48877644894204231</v>
      </c>
      <c r="W84" s="9">
        <f t="shared" si="23"/>
        <v>7.4999999999999997E-2</v>
      </c>
      <c r="X84" s="9">
        <f t="shared" si="22"/>
        <v>0.84400000000000008</v>
      </c>
      <c r="Y84" s="9">
        <f t="shared" si="18"/>
        <v>2E-3</v>
      </c>
      <c r="Z84" s="9">
        <f t="shared" si="19"/>
        <v>1.6E-2</v>
      </c>
      <c r="AA84" s="9">
        <f t="shared" si="16"/>
        <v>0.20100000000000001</v>
      </c>
      <c r="AB84" s="9">
        <f t="shared" si="20"/>
        <v>0.09</v>
      </c>
      <c r="AC84" s="9">
        <f t="shared" si="17"/>
        <v>0</v>
      </c>
      <c r="AD84" s="9">
        <f t="shared" si="13"/>
        <v>0.39098436062557496</v>
      </c>
      <c r="AE84" s="9">
        <f t="shared" si="21"/>
        <v>0.109</v>
      </c>
      <c r="AF84">
        <v>37321</v>
      </c>
    </row>
    <row r="85" spans="1:32" hidden="1">
      <c r="A85" t="s">
        <v>96</v>
      </c>
      <c r="B85" t="s">
        <v>113</v>
      </c>
      <c r="C85">
        <v>7965</v>
      </c>
      <c r="D85">
        <v>3984</v>
      </c>
      <c r="E85">
        <v>3981</v>
      </c>
      <c r="F85" s="11">
        <v>1.9</v>
      </c>
      <c r="G85">
        <v>94.1</v>
      </c>
      <c r="H85">
        <v>0.3</v>
      </c>
      <c r="I85">
        <v>1.1000000000000001</v>
      </c>
      <c r="J85">
        <v>33083</v>
      </c>
      <c r="K85">
        <v>23.6</v>
      </c>
      <c r="L85">
        <v>2836</v>
      </c>
      <c r="M85" s="13">
        <v>17.600000000000001</v>
      </c>
      <c r="N85">
        <v>0</v>
      </c>
      <c r="O85">
        <v>5.9</v>
      </c>
      <c r="R85" t="s">
        <v>96</v>
      </c>
      <c r="S85" t="s">
        <v>113</v>
      </c>
      <c r="T85">
        <v>7965</v>
      </c>
      <c r="U85" s="9">
        <f t="shared" si="14"/>
        <v>0.50018832391713752</v>
      </c>
      <c r="V85" s="9">
        <f t="shared" si="15"/>
        <v>0.49981167608286253</v>
      </c>
      <c r="W85" s="9">
        <f t="shared" si="23"/>
        <v>1.9E-2</v>
      </c>
      <c r="X85" s="9">
        <f t="shared" si="22"/>
        <v>0.94099999999999995</v>
      </c>
      <c r="Y85" s="9">
        <f t="shared" si="18"/>
        <v>3.0000000000000001E-3</v>
      </c>
      <c r="Z85" s="9">
        <f t="shared" si="19"/>
        <v>1.1000000000000001E-2</v>
      </c>
      <c r="AA85" s="9">
        <f t="shared" si="16"/>
        <v>0.23600000000000002</v>
      </c>
      <c r="AB85" s="9">
        <f t="shared" si="20"/>
        <v>0.17600000000000002</v>
      </c>
      <c r="AC85" s="9">
        <f t="shared" si="17"/>
        <v>0</v>
      </c>
      <c r="AD85" s="9">
        <f t="shared" si="13"/>
        <v>0.35605775266792217</v>
      </c>
      <c r="AE85" s="9">
        <f t="shared" si="21"/>
        <v>5.9000000000000004E-2</v>
      </c>
      <c r="AF85">
        <v>33083</v>
      </c>
    </row>
    <row r="86" spans="1:32" hidden="1">
      <c r="A86" t="s">
        <v>96</v>
      </c>
      <c r="B86" t="s">
        <v>114</v>
      </c>
      <c r="C86">
        <v>127273</v>
      </c>
      <c r="D86">
        <v>62355</v>
      </c>
      <c r="E86">
        <v>64918</v>
      </c>
      <c r="F86" s="11">
        <v>13.2</v>
      </c>
      <c r="G86">
        <v>71.400000000000006</v>
      </c>
      <c r="H86">
        <v>6.2</v>
      </c>
      <c r="I86">
        <v>1.2</v>
      </c>
      <c r="J86">
        <v>38575</v>
      </c>
      <c r="K86">
        <v>23.2</v>
      </c>
      <c r="L86">
        <v>54852</v>
      </c>
      <c r="M86" s="13">
        <v>4.3</v>
      </c>
      <c r="N86">
        <v>0.3</v>
      </c>
      <c r="O86">
        <v>6.1</v>
      </c>
      <c r="R86" t="s">
        <v>96</v>
      </c>
      <c r="S86" t="s">
        <v>114</v>
      </c>
      <c r="T86">
        <v>127273</v>
      </c>
      <c r="U86" s="9">
        <f t="shared" si="14"/>
        <v>0.4899310930048007</v>
      </c>
      <c r="V86" s="9">
        <f t="shared" si="15"/>
        <v>0.51006890699519924</v>
      </c>
      <c r="W86" s="9">
        <f t="shared" si="23"/>
        <v>0.13200000000000001</v>
      </c>
      <c r="X86" s="9">
        <f t="shared" si="22"/>
        <v>0.71400000000000008</v>
      </c>
      <c r="Y86" s="9">
        <f t="shared" si="18"/>
        <v>6.2E-2</v>
      </c>
      <c r="Z86" s="9">
        <f t="shared" si="19"/>
        <v>1.2E-2</v>
      </c>
      <c r="AA86" s="9">
        <f t="shared" si="16"/>
        <v>0.23199999999999998</v>
      </c>
      <c r="AB86" s="9">
        <f t="shared" si="20"/>
        <v>4.2999999999999997E-2</v>
      </c>
      <c r="AC86" s="9">
        <f t="shared" si="17"/>
        <v>3.0000000000000001E-3</v>
      </c>
      <c r="AD86" s="9">
        <f t="shared" si="13"/>
        <v>0.43097907647340755</v>
      </c>
      <c r="AE86" s="9">
        <f t="shared" si="21"/>
        <v>6.0999999999999999E-2</v>
      </c>
      <c r="AF86">
        <v>38575</v>
      </c>
    </row>
    <row r="87" spans="1:32" hidden="1">
      <c r="A87" t="s">
        <v>96</v>
      </c>
      <c r="B87" t="s">
        <v>115</v>
      </c>
      <c r="C87">
        <v>17268</v>
      </c>
      <c r="D87">
        <v>8563</v>
      </c>
      <c r="E87">
        <v>8705</v>
      </c>
      <c r="F87" s="11">
        <v>32.200000000000003</v>
      </c>
      <c r="G87">
        <v>59.3</v>
      </c>
      <c r="H87">
        <v>4.7</v>
      </c>
      <c r="I87">
        <v>1.9</v>
      </c>
      <c r="J87">
        <v>36579</v>
      </c>
      <c r="K87">
        <v>22.1</v>
      </c>
      <c r="L87">
        <v>7173</v>
      </c>
      <c r="M87" s="13">
        <v>7.8</v>
      </c>
      <c r="N87">
        <v>0</v>
      </c>
      <c r="O87">
        <v>9.3000000000000007</v>
      </c>
      <c r="R87" t="s">
        <v>96</v>
      </c>
      <c r="S87" t="s">
        <v>115</v>
      </c>
      <c r="T87">
        <v>17268</v>
      </c>
      <c r="U87" s="9">
        <f t="shared" si="14"/>
        <v>0.49588834839008572</v>
      </c>
      <c r="V87" s="9">
        <f t="shared" si="15"/>
        <v>0.50411165160991434</v>
      </c>
      <c r="W87" s="9">
        <f t="shared" si="23"/>
        <v>0.32200000000000001</v>
      </c>
      <c r="X87" s="9">
        <f t="shared" si="22"/>
        <v>0.59299999999999997</v>
      </c>
      <c r="Y87" s="9">
        <f t="shared" si="18"/>
        <v>4.7E-2</v>
      </c>
      <c r="Z87" s="9">
        <f t="shared" si="19"/>
        <v>1.9E-2</v>
      </c>
      <c r="AA87" s="9">
        <f t="shared" si="16"/>
        <v>0.221</v>
      </c>
      <c r="AB87" s="9">
        <f t="shared" si="20"/>
        <v>7.8E-2</v>
      </c>
      <c r="AC87" s="9">
        <f t="shared" si="17"/>
        <v>0</v>
      </c>
      <c r="AD87" s="9">
        <f t="shared" si="13"/>
        <v>0.41539263377345381</v>
      </c>
      <c r="AE87" s="9">
        <f t="shared" si="21"/>
        <v>9.3000000000000013E-2</v>
      </c>
      <c r="AF87">
        <v>36579</v>
      </c>
    </row>
    <row r="88" spans="1:32" hidden="1">
      <c r="A88" t="s">
        <v>96</v>
      </c>
      <c r="B88" t="s">
        <v>116</v>
      </c>
      <c r="C88">
        <v>17055</v>
      </c>
      <c r="D88">
        <v>8302</v>
      </c>
      <c r="E88">
        <v>8753</v>
      </c>
      <c r="F88" s="11">
        <v>2</v>
      </c>
      <c r="G88">
        <v>94</v>
      </c>
      <c r="H88">
        <v>0.4</v>
      </c>
      <c r="I88">
        <v>0.8</v>
      </c>
      <c r="J88">
        <v>30691</v>
      </c>
      <c r="K88">
        <v>23.6</v>
      </c>
      <c r="L88">
        <v>5764</v>
      </c>
      <c r="M88" s="13">
        <v>11.2</v>
      </c>
      <c r="N88">
        <v>0</v>
      </c>
      <c r="O88">
        <v>8.8000000000000007</v>
      </c>
      <c r="R88" t="s">
        <v>96</v>
      </c>
      <c r="S88" t="s">
        <v>116</v>
      </c>
      <c r="T88">
        <v>17055</v>
      </c>
      <c r="U88" s="9">
        <f t="shared" si="14"/>
        <v>0.48677807094693637</v>
      </c>
      <c r="V88" s="9">
        <f t="shared" si="15"/>
        <v>0.51322192905306363</v>
      </c>
      <c r="W88" s="9">
        <f t="shared" si="23"/>
        <v>0.02</v>
      </c>
      <c r="X88" s="9">
        <f t="shared" si="22"/>
        <v>0.94</v>
      </c>
      <c r="Y88" s="9">
        <f t="shared" si="18"/>
        <v>4.0000000000000001E-3</v>
      </c>
      <c r="Z88" s="9">
        <f t="shared" si="19"/>
        <v>8.0000000000000002E-3</v>
      </c>
      <c r="AA88" s="9">
        <f t="shared" si="16"/>
        <v>0.23600000000000002</v>
      </c>
      <c r="AB88" s="9">
        <f t="shared" si="20"/>
        <v>0.11199999999999999</v>
      </c>
      <c r="AC88" s="9">
        <f t="shared" si="17"/>
        <v>0</v>
      </c>
      <c r="AD88" s="9">
        <f t="shared" si="13"/>
        <v>0.33796540603928465</v>
      </c>
      <c r="AE88" s="9">
        <f t="shared" si="21"/>
        <v>8.8000000000000009E-2</v>
      </c>
      <c r="AF88">
        <v>30691</v>
      </c>
    </row>
    <row r="89" spans="1:32" hidden="1">
      <c r="A89" t="s">
        <v>96</v>
      </c>
      <c r="B89" t="s">
        <v>117</v>
      </c>
      <c r="C89">
        <v>12512</v>
      </c>
      <c r="D89">
        <v>6340</v>
      </c>
      <c r="E89">
        <v>6172</v>
      </c>
      <c r="F89" s="11">
        <v>1.7</v>
      </c>
      <c r="G89">
        <v>95.3</v>
      </c>
      <c r="H89">
        <v>0</v>
      </c>
      <c r="I89">
        <v>0.2</v>
      </c>
      <c r="J89">
        <v>29264</v>
      </c>
      <c r="K89">
        <v>24.6</v>
      </c>
      <c r="L89">
        <v>4332</v>
      </c>
      <c r="M89" s="13">
        <v>17.7</v>
      </c>
      <c r="N89">
        <v>0.2</v>
      </c>
      <c r="O89">
        <v>7</v>
      </c>
      <c r="R89" t="s">
        <v>96</v>
      </c>
      <c r="S89" t="s">
        <v>117</v>
      </c>
      <c r="T89">
        <v>12512</v>
      </c>
      <c r="U89" s="9">
        <f t="shared" si="14"/>
        <v>0.50671355498721227</v>
      </c>
      <c r="V89" s="9">
        <f t="shared" si="15"/>
        <v>0.49328644501278773</v>
      </c>
      <c r="W89" s="9">
        <f t="shared" si="23"/>
        <v>1.7000000000000001E-2</v>
      </c>
      <c r="X89" s="9">
        <f t="shared" si="22"/>
        <v>0.95299999999999996</v>
      </c>
      <c r="Y89" s="9">
        <f t="shared" si="18"/>
        <v>0</v>
      </c>
      <c r="Z89" s="9">
        <f t="shared" si="19"/>
        <v>2E-3</v>
      </c>
      <c r="AA89" s="9">
        <f t="shared" si="16"/>
        <v>0.24600000000000002</v>
      </c>
      <c r="AB89" s="9">
        <f t="shared" si="20"/>
        <v>0.17699999999999999</v>
      </c>
      <c r="AC89" s="9">
        <f t="shared" si="17"/>
        <v>2E-3</v>
      </c>
      <c r="AD89" s="9">
        <f t="shared" si="13"/>
        <v>0.34622762148337594</v>
      </c>
      <c r="AE89" s="9">
        <f t="shared" si="21"/>
        <v>7.0000000000000007E-2</v>
      </c>
      <c r="AF89">
        <v>29264</v>
      </c>
    </row>
    <row r="90" spans="1:32" hidden="1">
      <c r="A90" t="s">
        <v>96</v>
      </c>
      <c r="B90" t="s">
        <v>118</v>
      </c>
      <c r="C90">
        <v>40633</v>
      </c>
      <c r="D90">
        <v>19640</v>
      </c>
      <c r="E90">
        <v>20993</v>
      </c>
      <c r="F90" s="11">
        <v>3.6</v>
      </c>
      <c r="G90">
        <v>61.5</v>
      </c>
      <c r="H90">
        <v>32.799999999999997</v>
      </c>
      <c r="I90">
        <v>0.5</v>
      </c>
      <c r="J90">
        <v>38678</v>
      </c>
      <c r="K90">
        <v>20.399999999999999</v>
      </c>
      <c r="L90">
        <v>16418</v>
      </c>
      <c r="M90" s="13">
        <v>4.9000000000000004</v>
      </c>
      <c r="N90">
        <v>0</v>
      </c>
      <c r="O90">
        <v>9.6999999999999993</v>
      </c>
      <c r="R90" t="s">
        <v>96</v>
      </c>
      <c r="S90" t="s">
        <v>118</v>
      </c>
      <c r="T90">
        <v>40633</v>
      </c>
      <c r="U90" s="9">
        <f t="shared" si="14"/>
        <v>0.48335097088573326</v>
      </c>
      <c r="V90" s="9">
        <f t="shared" si="15"/>
        <v>0.51664902911426669</v>
      </c>
      <c r="W90" s="9">
        <f t="shared" si="23"/>
        <v>3.6000000000000004E-2</v>
      </c>
      <c r="X90" s="9">
        <f t="shared" si="22"/>
        <v>0.61499999999999999</v>
      </c>
      <c r="Y90" s="9">
        <f t="shared" si="18"/>
        <v>0.32799999999999996</v>
      </c>
      <c r="Z90" s="9">
        <f t="shared" si="19"/>
        <v>5.0000000000000001E-3</v>
      </c>
      <c r="AA90" s="9">
        <f t="shared" si="16"/>
        <v>0.20399999999999999</v>
      </c>
      <c r="AB90" s="9">
        <f t="shared" si="20"/>
        <v>4.9000000000000002E-2</v>
      </c>
      <c r="AC90" s="9">
        <f t="shared" si="17"/>
        <v>0</v>
      </c>
      <c r="AD90" s="9">
        <f t="shared" si="13"/>
        <v>0.40405581670071122</v>
      </c>
      <c r="AE90" s="9">
        <f t="shared" si="21"/>
        <v>9.6999999999999989E-2</v>
      </c>
      <c r="AF90">
        <v>38678</v>
      </c>
    </row>
    <row r="91" spans="1:32" hidden="1">
      <c r="A91" t="s">
        <v>96</v>
      </c>
      <c r="B91" t="s">
        <v>119</v>
      </c>
      <c r="C91">
        <v>17002</v>
      </c>
      <c r="D91">
        <v>8402</v>
      </c>
      <c r="E91">
        <v>8600</v>
      </c>
      <c r="F91" s="11">
        <v>2.9</v>
      </c>
      <c r="G91">
        <v>93.6</v>
      </c>
      <c r="H91">
        <v>0.5</v>
      </c>
      <c r="I91">
        <v>0.4</v>
      </c>
      <c r="J91">
        <v>32312</v>
      </c>
      <c r="K91">
        <v>21.4</v>
      </c>
      <c r="L91">
        <v>5478</v>
      </c>
      <c r="M91" s="13">
        <v>11.3</v>
      </c>
      <c r="N91">
        <v>0</v>
      </c>
      <c r="O91">
        <v>11.2</v>
      </c>
      <c r="R91" t="s">
        <v>96</v>
      </c>
      <c r="S91" t="s">
        <v>119</v>
      </c>
      <c r="T91">
        <v>17002</v>
      </c>
      <c r="U91" s="9">
        <f t="shared" si="14"/>
        <v>0.49417715562874953</v>
      </c>
      <c r="V91" s="9">
        <f t="shared" si="15"/>
        <v>0.50582284437125047</v>
      </c>
      <c r="W91" s="9">
        <f t="shared" si="23"/>
        <v>2.8999999999999998E-2</v>
      </c>
      <c r="X91" s="9">
        <f t="shared" si="22"/>
        <v>0.93599999999999994</v>
      </c>
      <c r="Y91" s="9">
        <f t="shared" si="18"/>
        <v>5.0000000000000001E-3</v>
      </c>
      <c r="Z91" s="9">
        <f t="shared" si="19"/>
        <v>4.0000000000000001E-3</v>
      </c>
      <c r="AA91" s="9">
        <f t="shared" si="16"/>
        <v>0.214</v>
      </c>
      <c r="AB91" s="9">
        <f t="shared" si="20"/>
        <v>0.113</v>
      </c>
      <c r="AC91" s="9">
        <f t="shared" si="17"/>
        <v>0</v>
      </c>
      <c r="AD91" s="9">
        <f t="shared" si="13"/>
        <v>0.32219738854252439</v>
      </c>
      <c r="AE91" s="9">
        <f t="shared" si="21"/>
        <v>0.11199999999999999</v>
      </c>
      <c r="AF91">
        <v>32312</v>
      </c>
    </row>
    <row r="92" spans="1:32" hidden="1">
      <c r="A92" t="s">
        <v>96</v>
      </c>
      <c r="B92" t="s">
        <v>47</v>
      </c>
      <c r="C92">
        <v>216432</v>
      </c>
      <c r="D92">
        <v>108144</v>
      </c>
      <c r="E92">
        <v>108288</v>
      </c>
      <c r="F92" s="11">
        <v>16</v>
      </c>
      <c r="G92">
        <v>72.5</v>
      </c>
      <c r="H92">
        <v>3.2</v>
      </c>
      <c r="I92">
        <v>0.9</v>
      </c>
      <c r="J92">
        <v>43524</v>
      </c>
      <c r="K92">
        <v>20.100000000000001</v>
      </c>
      <c r="L92">
        <v>102944</v>
      </c>
      <c r="M92" s="13">
        <v>6.3</v>
      </c>
      <c r="N92">
        <v>0.3</v>
      </c>
      <c r="O92">
        <v>6.2</v>
      </c>
      <c r="R92" t="s">
        <v>96</v>
      </c>
      <c r="S92" t="s">
        <v>47</v>
      </c>
      <c r="T92">
        <v>216432</v>
      </c>
      <c r="U92" s="9">
        <f t="shared" si="14"/>
        <v>0.49966733200266134</v>
      </c>
      <c r="V92" s="9">
        <f t="shared" si="15"/>
        <v>0.50033266799733866</v>
      </c>
      <c r="W92" s="9">
        <f t="shared" si="23"/>
        <v>0.16</v>
      </c>
      <c r="X92" s="9">
        <f t="shared" si="22"/>
        <v>0.72499999999999998</v>
      </c>
      <c r="Y92" s="9">
        <f t="shared" si="18"/>
        <v>3.2000000000000001E-2</v>
      </c>
      <c r="Z92" s="9">
        <f t="shared" si="19"/>
        <v>9.0000000000000011E-3</v>
      </c>
      <c r="AA92" s="9">
        <f t="shared" si="16"/>
        <v>0.20100000000000001</v>
      </c>
      <c r="AB92" s="9">
        <f t="shared" si="20"/>
        <v>6.3E-2</v>
      </c>
      <c r="AC92" s="9">
        <f t="shared" si="17"/>
        <v>3.0000000000000001E-3</v>
      </c>
      <c r="AD92" s="9">
        <f t="shared" si="13"/>
        <v>0.47564130997264731</v>
      </c>
      <c r="AE92" s="9">
        <f t="shared" si="21"/>
        <v>6.2E-2</v>
      </c>
      <c r="AF92">
        <v>43524</v>
      </c>
    </row>
    <row r="93" spans="1:32" hidden="1">
      <c r="A93" t="s">
        <v>96</v>
      </c>
      <c r="B93" t="s">
        <v>6</v>
      </c>
      <c r="C93">
        <v>78660</v>
      </c>
      <c r="D93">
        <v>38736</v>
      </c>
      <c r="E93">
        <v>39924</v>
      </c>
      <c r="F93" s="11">
        <v>4.0999999999999996</v>
      </c>
      <c r="G93">
        <v>88.6</v>
      </c>
      <c r="H93">
        <v>4.5</v>
      </c>
      <c r="I93">
        <v>0.2</v>
      </c>
      <c r="J93">
        <v>42554</v>
      </c>
      <c r="K93">
        <v>19</v>
      </c>
      <c r="L93">
        <v>32318</v>
      </c>
      <c r="M93" s="13">
        <v>5.7</v>
      </c>
      <c r="N93">
        <v>0.4</v>
      </c>
      <c r="O93">
        <v>7.1</v>
      </c>
      <c r="R93" t="s">
        <v>96</v>
      </c>
      <c r="S93" t="s">
        <v>6</v>
      </c>
      <c r="T93">
        <v>78660</v>
      </c>
      <c r="U93" s="9">
        <f t="shared" si="14"/>
        <v>0.49244851258581235</v>
      </c>
      <c r="V93" s="9">
        <f t="shared" si="15"/>
        <v>0.50755148741418765</v>
      </c>
      <c r="W93" s="9">
        <f t="shared" si="23"/>
        <v>4.0999999999999995E-2</v>
      </c>
      <c r="X93" s="9">
        <f t="shared" si="22"/>
        <v>0.8859999999999999</v>
      </c>
      <c r="Y93" s="9">
        <f t="shared" si="18"/>
        <v>4.4999999999999998E-2</v>
      </c>
      <c r="Z93" s="9">
        <f t="shared" si="19"/>
        <v>2E-3</v>
      </c>
      <c r="AA93" s="9">
        <f t="shared" si="16"/>
        <v>0.19</v>
      </c>
      <c r="AB93" s="9">
        <f t="shared" si="20"/>
        <v>5.7000000000000002E-2</v>
      </c>
      <c r="AC93" s="9">
        <f t="shared" si="17"/>
        <v>4.0000000000000001E-3</v>
      </c>
      <c r="AD93" s="9">
        <f t="shared" si="13"/>
        <v>0.41085685227561658</v>
      </c>
      <c r="AE93" s="9">
        <f t="shared" si="21"/>
        <v>7.0999999999999994E-2</v>
      </c>
      <c r="AF93">
        <v>42554</v>
      </c>
    </row>
    <row r="94" spans="1:32" hidden="1">
      <c r="A94" t="s">
        <v>96</v>
      </c>
      <c r="B94" t="s">
        <v>120</v>
      </c>
      <c r="C94">
        <v>6983</v>
      </c>
      <c r="D94">
        <v>3380</v>
      </c>
      <c r="E94">
        <v>3603</v>
      </c>
      <c r="F94" s="11">
        <v>0.5</v>
      </c>
      <c r="G94">
        <v>69.5</v>
      </c>
      <c r="H94">
        <v>26.8</v>
      </c>
      <c r="I94">
        <v>0.1</v>
      </c>
      <c r="J94">
        <v>28993</v>
      </c>
      <c r="K94">
        <v>23.5</v>
      </c>
      <c r="L94">
        <v>2472</v>
      </c>
      <c r="M94" s="13">
        <v>6</v>
      </c>
      <c r="N94">
        <v>0</v>
      </c>
      <c r="O94">
        <v>12.4</v>
      </c>
      <c r="R94" t="s">
        <v>96</v>
      </c>
      <c r="S94" t="s">
        <v>120</v>
      </c>
      <c r="T94">
        <v>6983</v>
      </c>
      <c r="U94" s="9">
        <f t="shared" si="14"/>
        <v>0.48403265072318485</v>
      </c>
      <c r="V94" s="9">
        <f t="shared" si="15"/>
        <v>0.51596734927681509</v>
      </c>
      <c r="W94" s="9">
        <f t="shared" si="23"/>
        <v>5.0000000000000001E-3</v>
      </c>
      <c r="X94" s="9">
        <f t="shared" si="22"/>
        <v>0.69499999999999995</v>
      </c>
      <c r="Y94" s="9">
        <f t="shared" si="18"/>
        <v>0.26800000000000002</v>
      </c>
      <c r="Z94" s="9">
        <f t="shared" si="19"/>
        <v>1E-3</v>
      </c>
      <c r="AA94" s="9">
        <f t="shared" si="16"/>
        <v>0.23499999999999999</v>
      </c>
      <c r="AB94" s="9">
        <f t="shared" si="20"/>
        <v>0.06</v>
      </c>
      <c r="AC94" s="9">
        <f t="shared" si="17"/>
        <v>0</v>
      </c>
      <c r="AD94" s="9">
        <f t="shared" si="13"/>
        <v>0.35400257768867249</v>
      </c>
      <c r="AE94" s="9">
        <f t="shared" si="21"/>
        <v>0.124</v>
      </c>
      <c r="AF94">
        <v>28993</v>
      </c>
    </row>
    <row r="95" spans="1:32" hidden="1">
      <c r="A95" t="s">
        <v>96</v>
      </c>
      <c r="B95" t="s">
        <v>121</v>
      </c>
      <c r="C95">
        <v>21835</v>
      </c>
      <c r="D95">
        <v>10804</v>
      </c>
      <c r="E95">
        <v>11031</v>
      </c>
      <c r="F95" s="11">
        <v>19</v>
      </c>
      <c r="G95">
        <v>76</v>
      </c>
      <c r="H95">
        <v>2</v>
      </c>
      <c r="I95">
        <v>0.5</v>
      </c>
      <c r="J95">
        <v>37804</v>
      </c>
      <c r="K95">
        <v>18.600000000000001</v>
      </c>
      <c r="L95">
        <v>8567</v>
      </c>
      <c r="M95" s="13">
        <v>7.4</v>
      </c>
      <c r="N95">
        <v>1.1000000000000001</v>
      </c>
      <c r="O95">
        <v>8.3000000000000007</v>
      </c>
      <c r="R95" t="s">
        <v>96</v>
      </c>
      <c r="S95" t="s">
        <v>121</v>
      </c>
      <c r="T95">
        <v>21835</v>
      </c>
      <c r="U95" s="9">
        <f t="shared" si="14"/>
        <v>0.49480192351728874</v>
      </c>
      <c r="V95" s="9">
        <f t="shared" si="15"/>
        <v>0.5051980764827112</v>
      </c>
      <c r="W95" s="9">
        <f t="shared" si="23"/>
        <v>0.19</v>
      </c>
      <c r="X95" s="9">
        <f t="shared" si="22"/>
        <v>0.76</v>
      </c>
      <c r="Y95" s="9">
        <f t="shared" si="18"/>
        <v>0.02</v>
      </c>
      <c r="Z95" s="9">
        <f t="shared" si="19"/>
        <v>5.0000000000000001E-3</v>
      </c>
      <c r="AA95" s="9">
        <f t="shared" si="16"/>
        <v>0.18600000000000003</v>
      </c>
      <c r="AB95" s="9">
        <f t="shared" si="20"/>
        <v>7.400000000000001E-2</v>
      </c>
      <c r="AC95" s="9">
        <f t="shared" si="17"/>
        <v>1.1000000000000001E-2</v>
      </c>
      <c r="AD95" s="9">
        <f t="shared" si="13"/>
        <v>0.39235172887565833</v>
      </c>
      <c r="AE95" s="9">
        <f t="shared" si="21"/>
        <v>8.3000000000000004E-2</v>
      </c>
      <c r="AF95">
        <v>37804</v>
      </c>
    </row>
    <row r="96" spans="1:32" hidden="1">
      <c r="A96" t="s">
        <v>122</v>
      </c>
      <c r="B96" t="s">
        <v>123</v>
      </c>
      <c r="C96">
        <v>1584983</v>
      </c>
      <c r="D96">
        <v>776699</v>
      </c>
      <c r="E96">
        <v>808284</v>
      </c>
      <c r="F96" s="11">
        <v>22.6</v>
      </c>
      <c r="G96">
        <v>33</v>
      </c>
      <c r="H96">
        <v>11.3</v>
      </c>
      <c r="I96">
        <v>0.3</v>
      </c>
      <c r="J96">
        <v>75619</v>
      </c>
      <c r="K96">
        <v>12.5</v>
      </c>
      <c r="L96">
        <v>778132</v>
      </c>
      <c r="M96" s="13">
        <v>7.4</v>
      </c>
      <c r="N96">
        <v>0.1</v>
      </c>
      <c r="O96">
        <v>8.3000000000000007</v>
      </c>
      <c r="R96" t="s">
        <v>122</v>
      </c>
      <c r="S96" t="s">
        <v>123</v>
      </c>
      <c r="T96">
        <v>1584983</v>
      </c>
      <c r="U96" s="9">
        <f t="shared" si="14"/>
        <v>0.49003617073495426</v>
      </c>
      <c r="V96" s="9">
        <f t="shared" si="15"/>
        <v>0.5099638292650458</v>
      </c>
      <c r="W96" s="9">
        <f t="shared" si="23"/>
        <v>0.22600000000000001</v>
      </c>
      <c r="X96" s="9">
        <f t="shared" si="22"/>
        <v>0.33</v>
      </c>
      <c r="Y96" s="9">
        <f t="shared" si="18"/>
        <v>0.113</v>
      </c>
      <c r="Z96" s="9">
        <f t="shared" si="19"/>
        <v>3.0000000000000001E-3</v>
      </c>
      <c r="AA96" s="9">
        <f t="shared" si="16"/>
        <v>0.125</v>
      </c>
      <c r="AB96" s="9">
        <f t="shared" si="20"/>
        <v>7.400000000000001E-2</v>
      </c>
      <c r="AC96" s="9">
        <f t="shared" si="17"/>
        <v>1E-3</v>
      </c>
      <c r="AD96" s="9">
        <f t="shared" si="13"/>
        <v>0.49094028137841228</v>
      </c>
      <c r="AE96" s="9">
        <f t="shared" si="21"/>
        <v>8.3000000000000004E-2</v>
      </c>
      <c r="AF96">
        <v>75619</v>
      </c>
    </row>
    <row r="97" spans="1:32" hidden="1">
      <c r="A97" t="s">
        <v>122</v>
      </c>
      <c r="B97" t="s">
        <v>124</v>
      </c>
      <c r="C97">
        <v>1131</v>
      </c>
      <c r="D97">
        <v>654</v>
      </c>
      <c r="E97">
        <v>477</v>
      </c>
      <c r="F97" s="11">
        <v>9.5</v>
      </c>
      <c r="G97">
        <v>64.099999999999994</v>
      </c>
      <c r="H97">
        <v>1</v>
      </c>
      <c r="I97">
        <v>19.399999999999999</v>
      </c>
      <c r="J97">
        <v>52917</v>
      </c>
      <c r="K97">
        <v>17.5</v>
      </c>
      <c r="L97">
        <v>408</v>
      </c>
      <c r="M97" s="13">
        <v>9.8000000000000007</v>
      </c>
      <c r="N97">
        <v>0</v>
      </c>
      <c r="O97">
        <v>10.7</v>
      </c>
      <c r="R97" t="s">
        <v>122</v>
      </c>
      <c r="S97" t="s">
        <v>124</v>
      </c>
      <c r="T97">
        <v>1131</v>
      </c>
      <c r="U97" s="9">
        <f t="shared" si="14"/>
        <v>0.57824933687002655</v>
      </c>
      <c r="V97" s="9">
        <f t="shared" si="15"/>
        <v>0.4217506631299735</v>
      </c>
      <c r="W97" s="9">
        <f t="shared" si="23"/>
        <v>9.5000000000000001E-2</v>
      </c>
      <c r="X97" s="9">
        <f t="shared" si="22"/>
        <v>0.6409999999999999</v>
      </c>
      <c r="Y97" s="9">
        <f t="shared" si="18"/>
        <v>0.01</v>
      </c>
      <c r="Z97" s="9">
        <f t="shared" si="19"/>
        <v>0.19399999999999998</v>
      </c>
      <c r="AA97" s="9">
        <f t="shared" si="16"/>
        <v>0.17499999999999999</v>
      </c>
      <c r="AB97" s="9">
        <f t="shared" si="20"/>
        <v>9.8000000000000004E-2</v>
      </c>
      <c r="AC97" s="9">
        <f t="shared" si="17"/>
        <v>0</v>
      </c>
      <c r="AD97" s="9">
        <f t="shared" si="13"/>
        <v>0.36074270557029176</v>
      </c>
      <c r="AE97" s="9">
        <f t="shared" si="21"/>
        <v>0.107</v>
      </c>
      <c r="AF97">
        <v>52917</v>
      </c>
    </row>
    <row r="98" spans="1:32" hidden="1">
      <c r="A98" t="s">
        <v>122</v>
      </c>
      <c r="B98" t="s">
        <v>125</v>
      </c>
      <c r="C98">
        <v>36995</v>
      </c>
      <c r="D98">
        <v>20012</v>
      </c>
      <c r="E98">
        <v>16983</v>
      </c>
      <c r="F98" s="11">
        <v>12.9</v>
      </c>
      <c r="G98">
        <v>79.7</v>
      </c>
      <c r="H98">
        <v>2.2000000000000002</v>
      </c>
      <c r="I98">
        <v>1.8</v>
      </c>
      <c r="J98">
        <v>54171</v>
      </c>
      <c r="K98">
        <v>12.8</v>
      </c>
      <c r="L98">
        <v>12573</v>
      </c>
      <c r="M98" s="13">
        <v>11.8</v>
      </c>
      <c r="N98">
        <v>0.3</v>
      </c>
      <c r="O98">
        <v>14</v>
      </c>
      <c r="R98" t="s">
        <v>122</v>
      </c>
      <c r="S98" t="s">
        <v>125</v>
      </c>
      <c r="T98">
        <v>36995</v>
      </c>
      <c r="U98" s="9">
        <f t="shared" si="14"/>
        <v>0.54093796458980947</v>
      </c>
      <c r="V98" s="9">
        <f t="shared" si="15"/>
        <v>0.45906203541019058</v>
      </c>
      <c r="W98" s="9">
        <f t="shared" si="23"/>
        <v>0.129</v>
      </c>
      <c r="X98" s="9">
        <f t="shared" si="22"/>
        <v>0.79700000000000004</v>
      </c>
      <c r="Y98" s="9">
        <f t="shared" si="18"/>
        <v>2.2000000000000002E-2</v>
      </c>
      <c r="Z98" s="9">
        <f t="shared" si="19"/>
        <v>1.8000000000000002E-2</v>
      </c>
      <c r="AA98" s="9">
        <f t="shared" si="16"/>
        <v>0.128</v>
      </c>
      <c r="AB98" s="9">
        <f t="shared" si="20"/>
        <v>0.11800000000000001</v>
      </c>
      <c r="AC98" s="9">
        <f t="shared" si="17"/>
        <v>3.0000000000000001E-3</v>
      </c>
      <c r="AD98" s="9">
        <f t="shared" si="13"/>
        <v>0.33985673739694555</v>
      </c>
      <c r="AE98" s="9">
        <f t="shared" si="21"/>
        <v>0.14000000000000001</v>
      </c>
      <c r="AF98">
        <v>54171</v>
      </c>
    </row>
    <row r="99" spans="1:32" hidden="1">
      <c r="A99" t="s">
        <v>122</v>
      </c>
      <c r="B99" t="s">
        <v>126</v>
      </c>
      <c r="C99">
        <v>222564</v>
      </c>
      <c r="D99">
        <v>110115</v>
      </c>
      <c r="E99">
        <v>112449</v>
      </c>
      <c r="F99" s="11">
        <v>15.2</v>
      </c>
      <c r="G99">
        <v>73.8</v>
      </c>
      <c r="H99">
        <v>1.4</v>
      </c>
      <c r="I99">
        <v>0.7</v>
      </c>
      <c r="J99">
        <v>43444</v>
      </c>
      <c r="K99">
        <v>21.9</v>
      </c>
      <c r="L99">
        <v>89411</v>
      </c>
      <c r="M99" s="13">
        <v>10.5</v>
      </c>
      <c r="N99">
        <v>0.5</v>
      </c>
      <c r="O99">
        <v>12.1</v>
      </c>
      <c r="R99" t="s">
        <v>122</v>
      </c>
      <c r="S99" t="s">
        <v>126</v>
      </c>
      <c r="T99">
        <v>222564</v>
      </c>
      <c r="U99" s="9">
        <f t="shared" si="14"/>
        <v>0.49475656440394672</v>
      </c>
      <c r="V99" s="9">
        <f t="shared" si="15"/>
        <v>0.50524343559605323</v>
      </c>
      <c r="W99" s="9">
        <f t="shared" si="23"/>
        <v>0.152</v>
      </c>
      <c r="X99" s="9">
        <f t="shared" si="22"/>
        <v>0.73799999999999999</v>
      </c>
      <c r="Y99" s="9">
        <f t="shared" si="18"/>
        <v>1.3999999999999999E-2</v>
      </c>
      <c r="Z99" s="9">
        <f t="shared" si="19"/>
        <v>6.9999999999999993E-3</v>
      </c>
      <c r="AA99" s="9">
        <f t="shared" si="16"/>
        <v>0.21899999999999997</v>
      </c>
      <c r="AB99" s="9">
        <f t="shared" si="20"/>
        <v>0.105</v>
      </c>
      <c r="AC99" s="9">
        <f t="shared" si="17"/>
        <v>5.0000000000000001E-3</v>
      </c>
      <c r="AD99" s="9">
        <f t="shared" si="13"/>
        <v>0.40173163674268975</v>
      </c>
      <c r="AE99" s="9">
        <f t="shared" si="21"/>
        <v>0.121</v>
      </c>
      <c r="AF99">
        <v>43444</v>
      </c>
    </row>
    <row r="100" spans="1:32" hidden="1">
      <c r="A100" t="s">
        <v>122</v>
      </c>
      <c r="B100" t="s">
        <v>127</v>
      </c>
      <c r="C100">
        <v>44767</v>
      </c>
      <c r="D100">
        <v>22143</v>
      </c>
      <c r="E100">
        <v>22624</v>
      </c>
      <c r="F100" s="11">
        <v>11.1</v>
      </c>
      <c r="G100">
        <v>82.5</v>
      </c>
      <c r="H100">
        <v>0.6</v>
      </c>
      <c r="I100">
        <v>0.9</v>
      </c>
      <c r="J100">
        <v>53233</v>
      </c>
      <c r="K100">
        <v>12.6</v>
      </c>
      <c r="L100">
        <v>16248</v>
      </c>
      <c r="M100" s="13">
        <v>13.9</v>
      </c>
      <c r="N100">
        <v>0.6</v>
      </c>
      <c r="O100">
        <v>12.1</v>
      </c>
      <c r="R100" t="s">
        <v>122</v>
      </c>
      <c r="S100" t="s">
        <v>127</v>
      </c>
      <c r="T100">
        <v>44767</v>
      </c>
      <c r="U100" s="9">
        <f t="shared" si="14"/>
        <v>0.49462773918288022</v>
      </c>
      <c r="V100" s="9">
        <f t="shared" si="15"/>
        <v>0.50537226081711972</v>
      </c>
      <c r="W100" s="9">
        <f t="shared" si="23"/>
        <v>0.111</v>
      </c>
      <c r="X100" s="9">
        <f t="shared" si="22"/>
        <v>0.82499999999999996</v>
      </c>
      <c r="Y100" s="9">
        <f t="shared" si="18"/>
        <v>6.0000000000000001E-3</v>
      </c>
      <c r="Z100" s="9">
        <f t="shared" si="19"/>
        <v>9.0000000000000011E-3</v>
      </c>
      <c r="AA100" s="9">
        <f t="shared" si="16"/>
        <v>0.126</v>
      </c>
      <c r="AB100" s="9">
        <f t="shared" si="20"/>
        <v>0.13900000000000001</v>
      </c>
      <c r="AC100" s="9">
        <f t="shared" si="17"/>
        <v>6.0000000000000001E-3</v>
      </c>
      <c r="AD100" s="9">
        <f t="shared" si="13"/>
        <v>0.36294591998570375</v>
      </c>
      <c r="AE100" s="9">
        <f t="shared" si="21"/>
        <v>0.121</v>
      </c>
      <c r="AF100">
        <v>53233</v>
      </c>
    </row>
    <row r="101" spans="1:32" hidden="1">
      <c r="A101" t="s">
        <v>122</v>
      </c>
      <c r="B101" t="s">
        <v>128</v>
      </c>
      <c r="C101">
        <v>21396</v>
      </c>
      <c r="D101">
        <v>11129</v>
      </c>
      <c r="E101">
        <v>10267</v>
      </c>
      <c r="F101" s="11">
        <v>57.4</v>
      </c>
      <c r="G101">
        <v>37.5</v>
      </c>
      <c r="H101">
        <v>0.6</v>
      </c>
      <c r="I101">
        <v>1</v>
      </c>
      <c r="J101">
        <v>52168</v>
      </c>
      <c r="K101">
        <v>15</v>
      </c>
      <c r="L101">
        <v>8837</v>
      </c>
      <c r="M101" s="13">
        <v>8.8000000000000007</v>
      </c>
      <c r="N101">
        <v>0.1</v>
      </c>
      <c r="O101">
        <v>10.4</v>
      </c>
      <c r="R101" t="s">
        <v>122</v>
      </c>
      <c r="S101" t="s">
        <v>128</v>
      </c>
      <c r="T101">
        <v>21396</v>
      </c>
      <c r="U101" s="9">
        <f t="shared" si="14"/>
        <v>0.52014395214058706</v>
      </c>
      <c r="V101" s="9">
        <f t="shared" si="15"/>
        <v>0.47985604785941299</v>
      </c>
      <c r="W101" s="9">
        <f t="shared" si="23"/>
        <v>0.57399999999999995</v>
      </c>
      <c r="X101" s="9">
        <f t="shared" si="22"/>
        <v>0.375</v>
      </c>
      <c r="Y101" s="9">
        <f t="shared" si="18"/>
        <v>6.0000000000000001E-3</v>
      </c>
      <c r="Z101" s="9">
        <f t="shared" si="19"/>
        <v>0.01</v>
      </c>
      <c r="AA101" s="9">
        <f t="shared" si="16"/>
        <v>0.15</v>
      </c>
      <c r="AB101" s="9">
        <f t="shared" si="20"/>
        <v>8.8000000000000009E-2</v>
      </c>
      <c r="AC101" s="9">
        <f t="shared" si="17"/>
        <v>1E-3</v>
      </c>
      <c r="AD101" s="9">
        <f t="shared" si="13"/>
        <v>0.41302112544400821</v>
      </c>
      <c r="AE101" s="9">
        <f t="shared" si="21"/>
        <v>0.10400000000000001</v>
      </c>
      <c r="AF101">
        <v>52168</v>
      </c>
    </row>
    <row r="102" spans="1:32" hidden="1">
      <c r="A102" t="s">
        <v>122</v>
      </c>
      <c r="B102" t="s">
        <v>129</v>
      </c>
      <c r="C102">
        <v>1096068</v>
      </c>
      <c r="D102">
        <v>534618</v>
      </c>
      <c r="E102">
        <v>561450</v>
      </c>
      <c r="F102" s="11">
        <v>24.9</v>
      </c>
      <c r="G102">
        <v>46</v>
      </c>
      <c r="H102">
        <v>8.6</v>
      </c>
      <c r="I102">
        <v>0.3</v>
      </c>
      <c r="J102">
        <v>80185</v>
      </c>
      <c r="K102">
        <v>10.9</v>
      </c>
      <c r="L102">
        <v>509920</v>
      </c>
      <c r="M102" s="13">
        <v>8.6999999999999993</v>
      </c>
      <c r="N102">
        <v>0.2</v>
      </c>
      <c r="O102">
        <v>8.8000000000000007</v>
      </c>
      <c r="R102" t="s">
        <v>122</v>
      </c>
      <c r="S102" t="s">
        <v>129</v>
      </c>
      <c r="T102">
        <v>1096068</v>
      </c>
      <c r="U102" s="9">
        <f t="shared" si="14"/>
        <v>0.48775988351087707</v>
      </c>
      <c r="V102" s="9">
        <f t="shared" si="15"/>
        <v>0.51224011648912293</v>
      </c>
      <c r="W102" s="9">
        <f t="shared" si="23"/>
        <v>0.249</v>
      </c>
      <c r="X102" s="9">
        <f t="shared" si="22"/>
        <v>0.46</v>
      </c>
      <c r="Y102" s="9">
        <f t="shared" si="18"/>
        <v>8.5999999999999993E-2</v>
      </c>
      <c r="Z102" s="9">
        <f t="shared" si="19"/>
        <v>3.0000000000000001E-3</v>
      </c>
      <c r="AA102" s="9">
        <f t="shared" si="16"/>
        <v>0.109</v>
      </c>
      <c r="AB102" s="9">
        <f t="shared" si="20"/>
        <v>8.6999999999999994E-2</v>
      </c>
      <c r="AC102" s="9">
        <f t="shared" si="17"/>
        <v>2E-3</v>
      </c>
      <c r="AD102" s="9">
        <f t="shared" si="13"/>
        <v>0.46522661002784499</v>
      </c>
      <c r="AE102" s="9">
        <f t="shared" si="21"/>
        <v>8.8000000000000009E-2</v>
      </c>
      <c r="AF102">
        <v>80185</v>
      </c>
    </row>
    <row r="103" spans="1:32" hidden="1">
      <c r="A103" t="s">
        <v>122</v>
      </c>
      <c r="B103" t="s">
        <v>130</v>
      </c>
      <c r="C103">
        <v>27788</v>
      </c>
      <c r="D103">
        <v>15418</v>
      </c>
      <c r="E103">
        <v>12370</v>
      </c>
      <c r="F103" s="11">
        <v>19.100000000000001</v>
      </c>
      <c r="G103">
        <v>63.3</v>
      </c>
      <c r="H103">
        <v>2.8</v>
      </c>
      <c r="I103">
        <v>4.8</v>
      </c>
      <c r="J103">
        <v>40847</v>
      </c>
      <c r="K103">
        <v>21.8</v>
      </c>
      <c r="L103">
        <v>8612</v>
      </c>
      <c r="M103" s="13">
        <v>10</v>
      </c>
      <c r="N103">
        <v>0.4</v>
      </c>
      <c r="O103">
        <v>11.5</v>
      </c>
      <c r="R103" t="s">
        <v>122</v>
      </c>
      <c r="S103" t="s">
        <v>130</v>
      </c>
      <c r="T103">
        <v>27788</v>
      </c>
      <c r="U103" s="9">
        <f t="shared" si="14"/>
        <v>0.55484381747516909</v>
      </c>
      <c r="V103" s="9">
        <f t="shared" si="15"/>
        <v>0.44515618252483086</v>
      </c>
      <c r="W103" s="9">
        <f t="shared" si="23"/>
        <v>0.191</v>
      </c>
      <c r="X103" s="9">
        <f t="shared" si="22"/>
        <v>0.63300000000000001</v>
      </c>
      <c r="Y103" s="9">
        <f t="shared" si="18"/>
        <v>2.7999999999999997E-2</v>
      </c>
      <c r="Z103" s="9">
        <f t="shared" si="19"/>
        <v>4.8000000000000001E-2</v>
      </c>
      <c r="AA103" s="9">
        <f t="shared" si="16"/>
        <v>0.218</v>
      </c>
      <c r="AB103" s="9">
        <f t="shared" si="20"/>
        <v>0.1</v>
      </c>
      <c r="AC103" s="9">
        <f t="shared" si="17"/>
        <v>4.0000000000000001E-3</v>
      </c>
      <c r="AD103" s="9">
        <f t="shared" si="13"/>
        <v>0.3099179501943285</v>
      </c>
      <c r="AE103" s="9">
        <f t="shared" si="21"/>
        <v>0.115</v>
      </c>
      <c r="AF103">
        <v>40847</v>
      </c>
    </row>
    <row r="104" spans="1:32" hidden="1">
      <c r="A104" t="s">
        <v>122</v>
      </c>
      <c r="B104" t="s">
        <v>131</v>
      </c>
      <c r="C104">
        <v>182093</v>
      </c>
      <c r="D104">
        <v>90970</v>
      </c>
      <c r="E104">
        <v>91123</v>
      </c>
      <c r="F104" s="11">
        <v>12.5</v>
      </c>
      <c r="G104">
        <v>79</v>
      </c>
      <c r="H104">
        <v>0.9</v>
      </c>
      <c r="I104">
        <v>0.6</v>
      </c>
      <c r="J104">
        <v>69584</v>
      </c>
      <c r="K104">
        <v>10.4</v>
      </c>
      <c r="L104">
        <v>79568</v>
      </c>
      <c r="M104" s="13">
        <v>11.1</v>
      </c>
      <c r="N104">
        <v>0.2</v>
      </c>
      <c r="O104">
        <v>11.1</v>
      </c>
      <c r="R104" t="s">
        <v>122</v>
      </c>
      <c r="S104" t="s">
        <v>131</v>
      </c>
      <c r="T104">
        <v>182093</v>
      </c>
      <c r="U104" s="9">
        <f t="shared" si="14"/>
        <v>0.49957988500381673</v>
      </c>
      <c r="V104" s="9">
        <f t="shared" si="15"/>
        <v>0.50042011499618322</v>
      </c>
      <c r="W104" s="9">
        <f t="shared" si="23"/>
        <v>0.125</v>
      </c>
      <c r="X104" s="9">
        <f t="shared" si="22"/>
        <v>0.79</v>
      </c>
      <c r="Y104" s="9">
        <f t="shared" si="18"/>
        <v>9.0000000000000011E-3</v>
      </c>
      <c r="Z104" s="9">
        <f t="shared" si="19"/>
        <v>6.0000000000000001E-3</v>
      </c>
      <c r="AA104" s="9">
        <f t="shared" si="16"/>
        <v>0.10400000000000001</v>
      </c>
      <c r="AB104" s="9">
        <f t="shared" si="20"/>
        <v>0.111</v>
      </c>
      <c r="AC104" s="9">
        <f t="shared" si="17"/>
        <v>2E-3</v>
      </c>
      <c r="AD104" s="9">
        <f t="shared" si="13"/>
        <v>0.43696352962497187</v>
      </c>
      <c r="AE104" s="9">
        <f t="shared" si="21"/>
        <v>0.111</v>
      </c>
      <c r="AF104">
        <v>69584</v>
      </c>
    </row>
    <row r="105" spans="1:32" hidden="1">
      <c r="A105" t="s">
        <v>122</v>
      </c>
      <c r="B105" t="s">
        <v>132</v>
      </c>
      <c r="C105">
        <v>956749</v>
      </c>
      <c r="D105">
        <v>477316</v>
      </c>
      <c r="E105">
        <v>479433</v>
      </c>
      <c r="F105" s="11">
        <v>51.6</v>
      </c>
      <c r="G105">
        <v>31.2</v>
      </c>
      <c r="H105">
        <v>4.7</v>
      </c>
      <c r="I105">
        <v>0.5</v>
      </c>
      <c r="J105">
        <v>45233</v>
      </c>
      <c r="K105">
        <v>26.8</v>
      </c>
      <c r="L105">
        <v>374564</v>
      </c>
      <c r="M105" s="13">
        <v>6.7</v>
      </c>
      <c r="N105">
        <v>0.2</v>
      </c>
      <c r="O105">
        <v>13.2</v>
      </c>
      <c r="R105" t="s">
        <v>122</v>
      </c>
      <c r="S105" t="s">
        <v>132</v>
      </c>
      <c r="T105">
        <v>956749</v>
      </c>
      <c r="U105" s="9">
        <f t="shared" si="14"/>
        <v>0.49889364922252338</v>
      </c>
      <c r="V105" s="9">
        <f t="shared" si="15"/>
        <v>0.50110635077747667</v>
      </c>
      <c r="W105" s="9">
        <f t="shared" si="23"/>
        <v>0.51600000000000001</v>
      </c>
      <c r="X105" s="9">
        <f t="shared" si="22"/>
        <v>0.312</v>
      </c>
      <c r="Y105" s="9">
        <f t="shared" si="18"/>
        <v>4.7E-2</v>
      </c>
      <c r="Z105" s="9">
        <f t="shared" si="19"/>
        <v>5.0000000000000001E-3</v>
      </c>
      <c r="AA105" s="9">
        <f t="shared" si="16"/>
        <v>0.26800000000000002</v>
      </c>
      <c r="AB105" s="9">
        <f t="shared" si="20"/>
        <v>6.7000000000000004E-2</v>
      </c>
      <c r="AC105" s="9">
        <f t="shared" si="17"/>
        <v>2E-3</v>
      </c>
      <c r="AD105" s="9">
        <f t="shared" si="13"/>
        <v>0.39149662032570715</v>
      </c>
      <c r="AE105" s="9">
        <f t="shared" si="21"/>
        <v>0.13200000000000001</v>
      </c>
      <c r="AF105">
        <v>45233</v>
      </c>
    </row>
    <row r="106" spans="1:32" hidden="1">
      <c r="A106" t="s">
        <v>122</v>
      </c>
      <c r="B106" t="s">
        <v>133</v>
      </c>
      <c r="C106">
        <v>28029</v>
      </c>
      <c r="D106">
        <v>14168</v>
      </c>
      <c r="E106">
        <v>13861</v>
      </c>
      <c r="F106" s="11">
        <v>39.6</v>
      </c>
      <c r="G106">
        <v>53.7</v>
      </c>
      <c r="H106">
        <v>0.9</v>
      </c>
      <c r="I106">
        <v>1.7</v>
      </c>
      <c r="J106">
        <v>39349</v>
      </c>
      <c r="K106">
        <v>20.8</v>
      </c>
      <c r="L106">
        <v>10523</v>
      </c>
      <c r="M106" s="13">
        <v>10.9</v>
      </c>
      <c r="N106">
        <v>1.1000000000000001</v>
      </c>
      <c r="O106">
        <v>12.6</v>
      </c>
      <c r="R106" t="s">
        <v>122</v>
      </c>
      <c r="S106" t="s">
        <v>133</v>
      </c>
      <c r="T106">
        <v>28029</v>
      </c>
      <c r="U106" s="9">
        <f t="shared" si="14"/>
        <v>0.50547647079810198</v>
      </c>
      <c r="V106" s="9">
        <f t="shared" si="15"/>
        <v>0.49452352920189802</v>
      </c>
      <c r="W106" s="9">
        <f t="shared" si="23"/>
        <v>0.39600000000000002</v>
      </c>
      <c r="X106" s="9">
        <f t="shared" si="22"/>
        <v>0.53700000000000003</v>
      </c>
      <c r="Y106" s="9">
        <f t="shared" si="18"/>
        <v>9.0000000000000011E-3</v>
      </c>
      <c r="Z106" s="9">
        <f t="shared" si="19"/>
        <v>1.7000000000000001E-2</v>
      </c>
      <c r="AA106" s="9">
        <f t="shared" si="16"/>
        <v>0.20800000000000002</v>
      </c>
      <c r="AB106" s="9">
        <f t="shared" si="20"/>
        <v>0.109</v>
      </c>
      <c r="AC106" s="9">
        <f t="shared" si="17"/>
        <v>1.1000000000000001E-2</v>
      </c>
      <c r="AD106" s="9">
        <f t="shared" si="13"/>
        <v>0.37543258767704879</v>
      </c>
      <c r="AE106" s="9">
        <f t="shared" si="21"/>
        <v>0.126</v>
      </c>
      <c r="AF106">
        <v>39349</v>
      </c>
    </row>
    <row r="107" spans="1:32" hidden="1">
      <c r="A107" t="s">
        <v>122</v>
      </c>
      <c r="B107" t="s">
        <v>134</v>
      </c>
      <c r="C107">
        <v>135034</v>
      </c>
      <c r="D107">
        <v>67533</v>
      </c>
      <c r="E107">
        <v>67501</v>
      </c>
      <c r="F107" s="11">
        <v>10.6</v>
      </c>
      <c r="G107">
        <v>75.7</v>
      </c>
      <c r="H107">
        <v>1.1000000000000001</v>
      </c>
      <c r="I107">
        <v>4.5999999999999996</v>
      </c>
      <c r="J107">
        <v>42197</v>
      </c>
      <c r="K107">
        <v>21.4</v>
      </c>
      <c r="L107">
        <v>58449</v>
      </c>
      <c r="M107" s="13">
        <v>14</v>
      </c>
      <c r="N107">
        <v>0.3</v>
      </c>
      <c r="O107">
        <v>10.5</v>
      </c>
      <c r="R107" t="s">
        <v>122</v>
      </c>
      <c r="S107" t="s">
        <v>134</v>
      </c>
      <c r="T107">
        <v>135034</v>
      </c>
      <c r="U107" s="9">
        <f t="shared" si="14"/>
        <v>0.50011848867692577</v>
      </c>
      <c r="V107" s="9">
        <f t="shared" si="15"/>
        <v>0.49988151132307418</v>
      </c>
      <c r="W107" s="9">
        <f t="shared" si="23"/>
        <v>0.106</v>
      </c>
      <c r="X107" s="9">
        <f t="shared" si="22"/>
        <v>0.75700000000000001</v>
      </c>
      <c r="Y107" s="9">
        <f t="shared" si="18"/>
        <v>1.1000000000000001E-2</v>
      </c>
      <c r="Z107" s="9">
        <f t="shared" si="19"/>
        <v>4.5999999999999999E-2</v>
      </c>
      <c r="AA107" s="9">
        <f t="shared" si="16"/>
        <v>0.214</v>
      </c>
      <c r="AB107" s="9">
        <f t="shared" si="20"/>
        <v>0.14000000000000001</v>
      </c>
      <c r="AC107" s="9">
        <f t="shared" si="17"/>
        <v>3.0000000000000001E-3</v>
      </c>
      <c r="AD107" s="9">
        <f t="shared" si="13"/>
        <v>0.43284654235229647</v>
      </c>
      <c r="AE107" s="9">
        <f t="shared" si="21"/>
        <v>0.105</v>
      </c>
      <c r="AF107">
        <v>42197</v>
      </c>
    </row>
    <row r="108" spans="1:32" hidden="1">
      <c r="A108" t="s">
        <v>122</v>
      </c>
      <c r="B108" t="s">
        <v>135</v>
      </c>
      <c r="C108">
        <v>178206</v>
      </c>
      <c r="D108">
        <v>91167</v>
      </c>
      <c r="E108">
        <v>87039</v>
      </c>
      <c r="F108" s="11">
        <v>81.8</v>
      </c>
      <c r="G108">
        <v>12.6</v>
      </c>
      <c r="H108">
        <v>2.5</v>
      </c>
      <c r="I108">
        <v>0.7</v>
      </c>
      <c r="J108">
        <v>41079</v>
      </c>
      <c r="K108">
        <v>24</v>
      </c>
      <c r="L108">
        <v>58391</v>
      </c>
      <c r="M108" s="13">
        <v>5.2</v>
      </c>
      <c r="N108">
        <v>0.4</v>
      </c>
      <c r="O108">
        <v>17.399999999999999</v>
      </c>
      <c r="R108" t="s">
        <v>122</v>
      </c>
      <c r="S108" t="s">
        <v>135</v>
      </c>
      <c r="T108">
        <v>178206</v>
      </c>
      <c r="U108" s="9">
        <f t="shared" si="14"/>
        <v>0.51158210161274031</v>
      </c>
      <c r="V108" s="9">
        <f t="shared" si="15"/>
        <v>0.48841789838725969</v>
      </c>
      <c r="W108" s="9">
        <f t="shared" si="23"/>
        <v>0.81799999999999995</v>
      </c>
      <c r="X108" s="9">
        <f t="shared" si="22"/>
        <v>0.126</v>
      </c>
      <c r="Y108" s="9">
        <f t="shared" si="18"/>
        <v>2.5000000000000001E-2</v>
      </c>
      <c r="Z108" s="9">
        <f t="shared" si="19"/>
        <v>6.9999999999999993E-3</v>
      </c>
      <c r="AA108" s="9">
        <f t="shared" si="16"/>
        <v>0.24</v>
      </c>
      <c r="AB108" s="9">
        <f t="shared" si="20"/>
        <v>5.2000000000000005E-2</v>
      </c>
      <c r="AC108" s="9">
        <f t="shared" si="17"/>
        <v>4.0000000000000001E-3</v>
      </c>
      <c r="AD108" s="9">
        <f t="shared" si="13"/>
        <v>0.3276601236770928</v>
      </c>
      <c r="AE108" s="9">
        <f t="shared" si="21"/>
        <v>0.17399999999999999</v>
      </c>
      <c r="AF108">
        <v>41079</v>
      </c>
    </row>
    <row r="109" spans="1:32" hidden="1">
      <c r="A109" t="s">
        <v>122</v>
      </c>
      <c r="B109" t="s">
        <v>136</v>
      </c>
      <c r="C109">
        <v>18373</v>
      </c>
      <c r="D109">
        <v>9214</v>
      </c>
      <c r="E109">
        <v>9159</v>
      </c>
      <c r="F109" s="11">
        <v>20.6</v>
      </c>
      <c r="G109">
        <v>64.8</v>
      </c>
      <c r="H109">
        <v>1</v>
      </c>
      <c r="I109">
        <v>10.199999999999999</v>
      </c>
      <c r="J109">
        <v>45955</v>
      </c>
      <c r="K109">
        <v>11.4</v>
      </c>
      <c r="L109">
        <v>8370</v>
      </c>
      <c r="M109" s="13">
        <v>9.5</v>
      </c>
      <c r="N109">
        <v>0</v>
      </c>
      <c r="O109">
        <v>6.8</v>
      </c>
      <c r="R109" t="s">
        <v>122</v>
      </c>
      <c r="S109" t="s">
        <v>136</v>
      </c>
      <c r="T109">
        <v>18373</v>
      </c>
      <c r="U109" s="9">
        <f t="shared" si="14"/>
        <v>0.50149676155227785</v>
      </c>
      <c r="V109" s="9">
        <f t="shared" si="15"/>
        <v>0.49850323844772221</v>
      </c>
      <c r="W109" s="9">
        <f t="shared" si="23"/>
        <v>0.20600000000000002</v>
      </c>
      <c r="X109" s="9">
        <f t="shared" si="22"/>
        <v>0.64800000000000002</v>
      </c>
      <c r="Y109" s="9">
        <f t="shared" si="18"/>
        <v>0.01</v>
      </c>
      <c r="Z109" s="9">
        <f t="shared" si="19"/>
        <v>0.10199999999999999</v>
      </c>
      <c r="AA109" s="9">
        <f t="shared" si="16"/>
        <v>0.114</v>
      </c>
      <c r="AB109" s="9">
        <f t="shared" si="20"/>
        <v>9.5000000000000001E-2</v>
      </c>
      <c r="AC109" s="9">
        <f t="shared" si="17"/>
        <v>0</v>
      </c>
      <c r="AD109" s="9">
        <f t="shared" si="13"/>
        <v>0.45555978882055187</v>
      </c>
      <c r="AE109" s="9">
        <f t="shared" si="21"/>
        <v>6.8000000000000005E-2</v>
      </c>
      <c r="AF109">
        <v>45955</v>
      </c>
    </row>
    <row r="110" spans="1:32" hidden="1">
      <c r="A110" t="s">
        <v>122</v>
      </c>
      <c r="B110" t="s">
        <v>137</v>
      </c>
      <c r="C110">
        <v>865736</v>
      </c>
      <c r="D110">
        <v>444547</v>
      </c>
      <c r="E110">
        <v>421189</v>
      </c>
      <c r="F110" s="11">
        <v>51</v>
      </c>
      <c r="G110">
        <v>36.6</v>
      </c>
      <c r="H110">
        <v>5.3</v>
      </c>
      <c r="I110">
        <v>0.6</v>
      </c>
      <c r="J110">
        <v>49026</v>
      </c>
      <c r="K110">
        <v>23.5</v>
      </c>
      <c r="L110">
        <v>327294</v>
      </c>
      <c r="M110" s="13">
        <v>6.2</v>
      </c>
      <c r="N110">
        <v>0.2</v>
      </c>
      <c r="O110">
        <v>12.7</v>
      </c>
      <c r="R110" t="s">
        <v>122</v>
      </c>
      <c r="S110" t="s">
        <v>137</v>
      </c>
      <c r="T110">
        <v>865736</v>
      </c>
      <c r="U110" s="9">
        <f t="shared" si="14"/>
        <v>0.51349025568995632</v>
      </c>
      <c r="V110" s="9">
        <f t="shared" si="15"/>
        <v>0.48650974431004373</v>
      </c>
      <c r="W110" s="9">
        <f t="shared" si="23"/>
        <v>0.51</v>
      </c>
      <c r="X110" s="9">
        <f t="shared" si="22"/>
        <v>0.36599999999999999</v>
      </c>
      <c r="Y110" s="9">
        <f t="shared" si="18"/>
        <v>5.2999999999999999E-2</v>
      </c>
      <c r="Z110" s="9">
        <f t="shared" si="19"/>
        <v>6.0000000000000001E-3</v>
      </c>
      <c r="AA110" s="9">
        <f t="shared" si="16"/>
        <v>0.23499999999999999</v>
      </c>
      <c r="AB110" s="9">
        <f t="shared" si="20"/>
        <v>6.2E-2</v>
      </c>
      <c r="AC110" s="9">
        <f t="shared" si="17"/>
        <v>2E-3</v>
      </c>
      <c r="AD110" s="9">
        <f t="shared" si="13"/>
        <v>0.37805289372279771</v>
      </c>
      <c r="AE110" s="9">
        <f t="shared" si="21"/>
        <v>0.127</v>
      </c>
      <c r="AF110">
        <v>49026</v>
      </c>
    </row>
    <row r="111" spans="1:32" hidden="1">
      <c r="A111" t="s">
        <v>122</v>
      </c>
      <c r="B111" t="s">
        <v>138</v>
      </c>
      <c r="C111">
        <v>150998</v>
      </c>
      <c r="D111">
        <v>83958</v>
      </c>
      <c r="E111">
        <v>67040</v>
      </c>
      <c r="F111" s="11">
        <v>52.6</v>
      </c>
      <c r="G111">
        <v>34.1</v>
      </c>
      <c r="H111">
        <v>5.9</v>
      </c>
      <c r="I111">
        <v>0.7</v>
      </c>
      <c r="J111">
        <v>46481</v>
      </c>
      <c r="K111">
        <v>22.6</v>
      </c>
      <c r="L111">
        <v>50960</v>
      </c>
      <c r="M111" s="13">
        <v>5.9</v>
      </c>
      <c r="N111">
        <v>0.2</v>
      </c>
      <c r="O111">
        <v>13</v>
      </c>
      <c r="R111" t="s">
        <v>122</v>
      </c>
      <c r="S111" t="s">
        <v>138</v>
      </c>
      <c r="T111">
        <v>150998</v>
      </c>
      <c r="U111" s="9">
        <f t="shared" si="14"/>
        <v>0.55602060954449728</v>
      </c>
      <c r="V111" s="9">
        <f t="shared" si="15"/>
        <v>0.44397939045550272</v>
      </c>
      <c r="W111" s="9">
        <f t="shared" si="23"/>
        <v>0.52600000000000002</v>
      </c>
      <c r="X111" s="9">
        <f t="shared" si="22"/>
        <v>0.34100000000000003</v>
      </c>
      <c r="Y111" s="9">
        <f t="shared" si="18"/>
        <v>5.9000000000000004E-2</v>
      </c>
      <c r="Z111" s="9">
        <f t="shared" si="19"/>
        <v>6.9999999999999993E-3</v>
      </c>
      <c r="AA111" s="9">
        <f t="shared" si="16"/>
        <v>0.22600000000000001</v>
      </c>
      <c r="AB111" s="9">
        <f t="shared" si="20"/>
        <v>5.9000000000000004E-2</v>
      </c>
      <c r="AC111" s="9">
        <f t="shared" si="17"/>
        <v>2E-3</v>
      </c>
      <c r="AD111" s="9">
        <f t="shared" si="13"/>
        <v>0.33748791374720194</v>
      </c>
      <c r="AE111" s="9">
        <f t="shared" si="21"/>
        <v>0.13</v>
      </c>
      <c r="AF111">
        <v>46481</v>
      </c>
    </row>
    <row r="112" spans="1:32" hidden="1">
      <c r="A112" t="s">
        <v>122</v>
      </c>
      <c r="B112" t="s">
        <v>139</v>
      </c>
      <c r="C112">
        <v>64158</v>
      </c>
      <c r="D112">
        <v>32146</v>
      </c>
      <c r="E112">
        <v>32012</v>
      </c>
      <c r="F112" s="11">
        <v>18.5</v>
      </c>
      <c r="G112">
        <v>72.599999999999994</v>
      </c>
      <c r="H112">
        <v>2.1</v>
      </c>
      <c r="I112">
        <v>3</v>
      </c>
      <c r="J112">
        <v>35578</v>
      </c>
      <c r="K112">
        <v>24.7</v>
      </c>
      <c r="L112">
        <v>23011</v>
      </c>
      <c r="M112" s="13">
        <v>11.7</v>
      </c>
      <c r="N112">
        <v>0.2</v>
      </c>
      <c r="O112">
        <v>14.6</v>
      </c>
      <c r="R112" t="s">
        <v>122</v>
      </c>
      <c r="S112" t="s">
        <v>139</v>
      </c>
      <c r="T112">
        <v>64158</v>
      </c>
      <c r="U112" s="9">
        <f t="shared" si="14"/>
        <v>0.50104429689204777</v>
      </c>
      <c r="V112" s="9">
        <f t="shared" si="15"/>
        <v>0.49895570310795223</v>
      </c>
      <c r="W112" s="9">
        <f t="shared" si="23"/>
        <v>0.185</v>
      </c>
      <c r="X112" s="9">
        <f t="shared" si="22"/>
        <v>0.72599999999999998</v>
      </c>
      <c r="Y112" s="9">
        <f t="shared" si="18"/>
        <v>2.1000000000000001E-2</v>
      </c>
      <c r="Z112" s="9">
        <f t="shared" si="19"/>
        <v>0.03</v>
      </c>
      <c r="AA112" s="9">
        <f t="shared" si="16"/>
        <v>0.247</v>
      </c>
      <c r="AB112" s="9">
        <f t="shared" si="20"/>
        <v>0.11699999999999999</v>
      </c>
      <c r="AC112" s="9">
        <f t="shared" si="17"/>
        <v>2E-3</v>
      </c>
      <c r="AD112" s="9">
        <f t="shared" si="13"/>
        <v>0.35866142959568564</v>
      </c>
      <c r="AE112" s="9">
        <f t="shared" si="21"/>
        <v>0.14599999999999999</v>
      </c>
      <c r="AF112">
        <v>35578</v>
      </c>
    </row>
    <row r="113" spans="1:32" hidden="1">
      <c r="A113" t="s">
        <v>122</v>
      </c>
      <c r="B113" t="s">
        <v>140</v>
      </c>
      <c r="C113">
        <v>32645</v>
      </c>
      <c r="D113">
        <v>21818</v>
      </c>
      <c r="E113">
        <v>10827</v>
      </c>
      <c r="F113" s="11">
        <v>18.3</v>
      </c>
      <c r="G113">
        <v>65.900000000000006</v>
      </c>
      <c r="H113">
        <v>8.4</v>
      </c>
      <c r="I113">
        <v>2.8</v>
      </c>
      <c r="J113">
        <v>51555</v>
      </c>
      <c r="K113">
        <v>16.399999999999999</v>
      </c>
      <c r="L113">
        <v>9082</v>
      </c>
      <c r="M113" s="13">
        <v>6.8</v>
      </c>
      <c r="N113">
        <v>0.1</v>
      </c>
      <c r="O113">
        <v>10.9</v>
      </c>
      <c r="R113" t="s">
        <v>122</v>
      </c>
      <c r="S113" t="s">
        <v>140</v>
      </c>
      <c r="T113">
        <v>32645</v>
      </c>
      <c r="U113" s="9">
        <f t="shared" si="14"/>
        <v>0.66834124674529027</v>
      </c>
      <c r="V113" s="9">
        <f t="shared" si="15"/>
        <v>0.33165875325470978</v>
      </c>
      <c r="W113" s="9">
        <f t="shared" si="23"/>
        <v>0.183</v>
      </c>
      <c r="X113" s="9">
        <f t="shared" si="22"/>
        <v>0.65900000000000003</v>
      </c>
      <c r="Y113" s="9">
        <f t="shared" si="18"/>
        <v>8.4000000000000005E-2</v>
      </c>
      <c r="Z113" s="9">
        <f t="shared" si="19"/>
        <v>2.7999999999999997E-2</v>
      </c>
      <c r="AA113" s="9">
        <f t="shared" si="16"/>
        <v>0.16399999999999998</v>
      </c>
      <c r="AB113" s="9">
        <f t="shared" si="20"/>
        <v>6.8000000000000005E-2</v>
      </c>
      <c r="AC113" s="9">
        <f t="shared" si="17"/>
        <v>1E-3</v>
      </c>
      <c r="AD113" s="9">
        <f t="shared" si="13"/>
        <v>0.27820493184254863</v>
      </c>
      <c r="AE113" s="9">
        <f t="shared" si="21"/>
        <v>0.109</v>
      </c>
      <c r="AF113">
        <v>51555</v>
      </c>
    </row>
    <row r="114" spans="1:32" hidden="1">
      <c r="A114" t="s">
        <v>122</v>
      </c>
      <c r="B114" t="s">
        <v>141</v>
      </c>
      <c r="C114">
        <v>10038388</v>
      </c>
      <c r="D114">
        <v>4945351</v>
      </c>
      <c r="E114">
        <v>5093037</v>
      </c>
      <c r="F114" s="11">
        <v>48.2</v>
      </c>
      <c r="G114">
        <v>26.9</v>
      </c>
      <c r="H114">
        <v>8</v>
      </c>
      <c r="I114">
        <v>0.2</v>
      </c>
      <c r="J114">
        <v>56196</v>
      </c>
      <c r="K114">
        <v>18.2</v>
      </c>
      <c r="L114">
        <v>4635465</v>
      </c>
      <c r="M114" s="13">
        <v>9.4</v>
      </c>
      <c r="N114">
        <v>0.2</v>
      </c>
      <c r="O114">
        <v>10</v>
      </c>
      <c r="R114" t="s">
        <v>122</v>
      </c>
      <c r="S114" t="s">
        <v>141</v>
      </c>
      <c r="T114">
        <v>10038388</v>
      </c>
      <c r="U114" s="9">
        <f t="shared" si="14"/>
        <v>0.49264393844908166</v>
      </c>
      <c r="V114" s="9">
        <f t="shared" si="15"/>
        <v>0.50735606155091828</v>
      </c>
      <c r="W114" s="9">
        <f t="shared" si="23"/>
        <v>0.48200000000000004</v>
      </c>
      <c r="X114" s="9">
        <f t="shared" si="22"/>
        <v>0.26899999999999996</v>
      </c>
      <c r="Y114" s="9">
        <f t="shared" si="18"/>
        <v>0.08</v>
      </c>
      <c r="Z114" s="9">
        <f t="shared" si="19"/>
        <v>2E-3</v>
      </c>
      <c r="AA114" s="9">
        <f t="shared" si="16"/>
        <v>0.182</v>
      </c>
      <c r="AB114" s="9">
        <f t="shared" si="20"/>
        <v>9.4E-2</v>
      </c>
      <c r="AC114" s="9">
        <f t="shared" si="17"/>
        <v>2E-3</v>
      </c>
      <c r="AD114" s="9">
        <f t="shared" si="13"/>
        <v>0.46177384257313026</v>
      </c>
      <c r="AE114" s="9">
        <f t="shared" si="21"/>
        <v>0.1</v>
      </c>
      <c r="AF114">
        <v>56196</v>
      </c>
    </row>
    <row r="115" spans="1:32" hidden="1">
      <c r="A115" t="s">
        <v>122</v>
      </c>
      <c r="B115" t="s">
        <v>142</v>
      </c>
      <c r="C115">
        <v>153187</v>
      </c>
      <c r="D115">
        <v>73863</v>
      </c>
      <c r="E115">
        <v>79324</v>
      </c>
      <c r="F115" s="11">
        <v>55.6</v>
      </c>
      <c r="G115">
        <v>36.299999999999997</v>
      </c>
      <c r="H115">
        <v>3.2</v>
      </c>
      <c r="I115">
        <v>1.1000000000000001</v>
      </c>
      <c r="J115">
        <v>45073</v>
      </c>
      <c r="K115">
        <v>23.5</v>
      </c>
      <c r="L115">
        <v>53032</v>
      </c>
      <c r="M115" s="13">
        <v>7.4</v>
      </c>
      <c r="N115">
        <v>0.1</v>
      </c>
      <c r="O115">
        <v>7.5</v>
      </c>
      <c r="R115" t="s">
        <v>122</v>
      </c>
      <c r="S115" t="s">
        <v>142</v>
      </c>
      <c r="T115">
        <v>153187</v>
      </c>
      <c r="U115" s="9">
        <f t="shared" si="14"/>
        <v>0.48217538041739832</v>
      </c>
      <c r="V115" s="9">
        <f t="shared" si="15"/>
        <v>0.51782461958260162</v>
      </c>
      <c r="W115" s="9">
        <f t="shared" si="23"/>
        <v>0.55600000000000005</v>
      </c>
      <c r="X115" s="9">
        <f t="shared" si="22"/>
        <v>0.36299999999999999</v>
      </c>
      <c r="Y115" s="9">
        <f t="shared" si="18"/>
        <v>3.2000000000000001E-2</v>
      </c>
      <c r="Z115" s="9">
        <f t="shared" si="19"/>
        <v>1.1000000000000001E-2</v>
      </c>
      <c r="AA115" s="9">
        <f t="shared" si="16"/>
        <v>0.23499999999999999</v>
      </c>
      <c r="AB115" s="9">
        <f t="shared" si="20"/>
        <v>7.400000000000001E-2</v>
      </c>
      <c r="AC115" s="9">
        <f t="shared" si="17"/>
        <v>1E-3</v>
      </c>
      <c r="AD115" s="9">
        <f t="shared" si="13"/>
        <v>0.34619125643820953</v>
      </c>
      <c r="AE115" s="9">
        <f t="shared" si="21"/>
        <v>7.4999999999999997E-2</v>
      </c>
      <c r="AF115">
        <v>45073</v>
      </c>
    </row>
    <row r="116" spans="1:32" hidden="1">
      <c r="A116" t="s">
        <v>122</v>
      </c>
      <c r="B116" t="s">
        <v>143</v>
      </c>
      <c r="C116">
        <v>258349</v>
      </c>
      <c r="D116">
        <v>126460</v>
      </c>
      <c r="E116">
        <v>131889</v>
      </c>
      <c r="F116" s="11">
        <v>15.8</v>
      </c>
      <c r="G116">
        <v>72</v>
      </c>
      <c r="H116">
        <v>2.4</v>
      </c>
      <c r="I116">
        <v>0.2</v>
      </c>
      <c r="J116">
        <v>93257</v>
      </c>
      <c r="K116">
        <v>8.3000000000000007</v>
      </c>
      <c r="L116">
        <v>129027</v>
      </c>
      <c r="M116" s="13">
        <v>15.4</v>
      </c>
      <c r="N116">
        <v>0.1</v>
      </c>
      <c r="O116">
        <v>5.7</v>
      </c>
      <c r="R116" t="s">
        <v>122</v>
      </c>
      <c r="S116" t="s">
        <v>143</v>
      </c>
      <c r="T116">
        <v>258349</v>
      </c>
      <c r="U116" s="9">
        <f t="shared" si="14"/>
        <v>0.48949289526957718</v>
      </c>
      <c r="V116" s="9">
        <f t="shared" si="15"/>
        <v>0.51050710473042282</v>
      </c>
      <c r="W116" s="9">
        <f t="shared" si="23"/>
        <v>0.158</v>
      </c>
      <c r="X116" s="9">
        <f t="shared" si="22"/>
        <v>0.72</v>
      </c>
      <c r="Y116" s="9">
        <f t="shared" si="18"/>
        <v>2.4E-2</v>
      </c>
      <c r="Z116" s="9">
        <f t="shared" si="19"/>
        <v>2E-3</v>
      </c>
      <c r="AA116" s="9">
        <f t="shared" si="16"/>
        <v>8.3000000000000004E-2</v>
      </c>
      <c r="AB116" s="9">
        <f t="shared" si="20"/>
        <v>0.154</v>
      </c>
      <c r="AC116" s="9">
        <f t="shared" si="17"/>
        <v>1E-3</v>
      </c>
      <c r="AD116" s="9">
        <f t="shared" si="13"/>
        <v>0.49942906688239552</v>
      </c>
      <c r="AE116" s="9">
        <f t="shared" si="21"/>
        <v>5.7000000000000002E-2</v>
      </c>
      <c r="AF116">
        <v>93257</v>
      </c>
    </row>
    <row r="117" spans="1:32" hidden="1">
      <c r="A117" t="s">
        <v>122</v>
      </c>
      <c r="B117" t="s">
        <v>144</v>
      </c>
      <c r="C117">
        <v>17789</v>
      </c>
      <c r="D117">
        <v>8931</v>
      </c>
      <c r="E117">
        <v>8858</v>
      </c>
      <c r="F117" s="11">
        <v>10.1</v>
      </c>
      <c r="G117">
        <v>81.7</v>
      </c>
      <c r="H117">
        <v>1.1000000000000001</v>
      </c>
      <c r="I117">
        <v>2.2999999999999998</v>
      </c>
      <c r="J117">
        <v>47681</v>
      </c>
      <c r="K117">
        <v>15.1</v>
      </c>
      <c r="L117">
        <v>7329</v>
      </c>
      <c r="M117" s="13">
        <v>10.5</v>
      </c>
      <c r="N117">
        <v>1.5</v>
      </c>
      <c r="O117">
        <v>11.6</v>
      </c>
      <c r="R117" t="s">
        <v>122</v>
      </c>
      <c r="S117" t="s">
        <v>144</v>
      </c>
      <c r="T117">
        <v>17789</v>
      </c>
      <c r="U117" s="9">
        <f t="shared" si="14"/>
        <v>0.50205182978244978</v>
      </c>
      <c r="V117" s="9">
        <f t="shared" si="15"/>
        <v>0.49794817021755017</v>
      </c>
      <c r="W117" s="9">
        <f t="shared" si="23"/>
        <v>0.10099999999999999</v>
      </c>
      <c r="X117" s="9">
        <f t="shared" si="22"/>
        <v>0.81700000000000006</v>
      </c>
      <c r="Y117" s="9">
        <f t="shared" si="18"/>
        <v>1.1000000000000001E-2</v>
      </c>
      <c r="Z117" s="9">
        <f t="shared" si="19"/>
        <v>2.3E-2</v>
      </c>
      <c r="AA117" s="9">
        <f t="shared" si="16"/>
        <v>0.151</v>
      </c>
      <c r="AB117" s="9">
        <f t="shared" si="20"/>
        <v>0.105</v>
      </c>
      <c r="AC117" s="9">
        <f t="shared" si="17"/>
        <v>1.4999999999999999E-2</v>
      </c>
      <c r="AD117" s="9">
        <f t="shared" si="13"/>
        <v>0.41199617741300804</v>
      </c>
      <c r="AE117" s="9">
        <f t="shared" si="21"/>
        <v>0.11599999999999999</v>
      </c>
      <c r="AF117">
        <v>47681</v>
      </c>
    </row>
    <row r="118" spans="1:32" hidden="1">
      <c r="A118" t="s">
        <v>122</v>
      </c>
      <c r="B118" t="s">
        <v>145</v>
      </c>
      <c r="C118">
        <v>87544</v>
      </c>
      <c r="D118">
        <v>43827</v>
      </c>
      <c r="E118">
        <v>43717</v>
      </c>
      <c r="F118" s="11">
        <v>23.6</v>
      </c>
      <c r="G118">
        <v>66.7</v>
      </c>
      <c r="H118">
        <v>0.6</v>
      </c>
      <c r="I118">
        <v>3.4</v>
      </c>
      <c r="J118">
        <v>42980</v>
      </c>
      <c r="K118">
        <v>20.399999999999999</v>
      </c>
      <c r="L118">
        <v>36848</v>
      </c>
      <c r="M118" s="13">
        <v>15.4</v>
      </c>
      <c r="N118">
        <v>0.6</v>
      </c>
      <c r="O118">
        <v>12.2</v>
      </c>
      <c r="R118" t="s">
        <v>122</v>
      </c>
      <c r="S118" t="s">
        <v>145</v>
      </c>
      <c r="T118">
        <v>87544</v>
      </c>
      <c r="U118" s="9">
        <f t="shared" si="14"/>
        <v>0.50062825550580281</v>
      </c>
      <c r="V118" s="9">
        <f t="shared" si="15"/>
        <v>0.49937174449419719</v>
      </c>
      <c r="W118" s="9">
        <f t="shared" si="23"/>
        <v>0.23600000000000002</v>
      </c>
      <c r="X118" s="9">
        <f t="shared" si="22"/>
        <v>0.66700000000000004</v>
      </c>
      <c r="Y118" s="9">
        <f t="shared" si="18"/>
        <v>6.0000000000000001E-3</v>
      </c>
      <c r="Z118" s="9">
        <f t="shared" si="19"/>
        <v>3.4000000000000002E-2</v>
      </c>
      <c r="AA118" s="9">
        <f t="shared" si="16"/>
        <v>0.20399999999999999</v>
      </c>
      <c r="AB118" s="9">
        <f t="shared" si="20"/>
        <v>0.154</v>
      </c>
      <c r="AC118" s="9">
        <f t="shared" si="17"/>
        <v>6.0000000000000001E-3</v>
      </c>
      <c r="AD118" s="9">
        <f t="shared" si="13"/>
        <v>0.42090834323311704</v>
      </c>
      <c r="AE118" s="9">
        <f t="shared" si="21"/>
        <v>0.122</v>
      </c>
      <c r="AF118">
        <v>42980</v>
      </c>
    </row>
    <row r="119" spans="1:32" hidden="1">
      <c r="A119" t="s">
        <v>122</v>
      </c>
      <c r="B119" t="s">
        <v>93</v>
      </c>
      <c r="C119">
        <v>269278</v>
      </c>
      <c r="D119">
        <v>133714</v>
      </c>
      <c r="E119">
        <v>135564</v>
      </c>
      <c r="F119" s="11">
        <v>32.9</v>
      </c>
      <c r="G119">
        <v>58.3</v>
      </c>
      <c r="H119">
        <v>0.9</v>
      </c>
      <c r="I119">
        <v>0.2</v>
      </c>
      <c r="J119">
        <v>67256</v>
      </c>
      <c r="K119">
        <v>15.1</v>
      </c>
      <c r="L119">
        <v>131321</v>
      </c>
      <c r="M119" s="13">
        <v>11.4</v>
      </c>
      <c r="N119">
        <v>0.2</v>
      </c>
      <c r="O119">
        <v>7.6</v>
      </c>
      <c r="R119" t="s">
        <v>122</v>
      </c>
      <c r="S119" t="s">
        <v>93</v>
      </c>
      <c r="T119">
        <v>269278</v>
      </c>
      <c r="U119" s="9">
        <f t="shared" si="14"/>
        <v>0.49656488833101853</v>
      </c>
      <c r="V119" s="9">
        <f t="shared" si="15"/>
        <v>0.50343511166898147</v>
      </c>
      <c r="W119" s="9">
        <f t="shared" si="23"/>
        <v>0.32899999999999996</v>
      </c>
      <c r="X119" s="9">
        <f t="shared" si="22"/>
        <v>0.58299999999999996</v>
      </c>
      <c r="Y119" s="9">
        <f t="shared" si="18"/>
        <v>9.0000000000000011E-3</v>
      </c>
      <c r="Z119" s="9">
        <f t="shared" si="19"/>
        <v>2E-3</v>
      </c>
      <c r="AA119" s="9">
        <f t="shared" si="16"/>
        <v>0.151</v>
      </c>
      <c r="AB119" s="9">
        <f t="shared" si="20"/>
        <v>0.114</v>
      </c>
      <c r="AC119" s="9">
        <f t="shared" si="17"/>
        <v>2E-3</v>
      </c>
      <c r="AD119" s="9">
        <f t="shared" si="13"/>
        <v>0.48767816160250743</v>
      </c>
      <c r="AE119" s="9">
        <f t="shared" si="21"/>
        <v>7.5999999999999998E-2</v>
      </c>
      <c r="AF119">
        <v>67256</v>
      </c>
    </row>
    <row r="120" spans="1:32" hidden="1">
      <c r="A120" t="s">
        <v>122</v>
      </c>
      <c r="B120" t="s">
        <v>147</v>
      </c>
      <c r="C120">
        <v>178942</v>
      </c>
      <c r="D120">
        <v>87851</v>
      </c>
      <c r="E120">
        <v>91091</v>
      </c>
      <c r="F120" s="11">
        <v>9.1999999999999993</v>
      </c>
      <c r="G120">
        <v>81.2</v>
      </c>
      <c r="H120">
        <v>1</v>
      </c>
      <c r="I120">
        <v>2.2000000000000002</v>
      </c>
      <c r="J120">
        <v>44620</v>
      </c>
      <c r="K120">
        <v>18</v>
      </c>
      <c r="L120">
        <v>69261</v>
      </c>
      <c r="M120" s="13">
        <v>10.3</v>
      </c>
      <c r="N120">
        <v>0.2</v>
      </c>
      <c r="O120">
        <v>10.3</v>
      </c>
      <c r="R120" t="s">
        <v>122</v>
      </c>
      <c r="S120" t="s">
        <v>147</v>
      </c>
      <c r="T120">
        <v>178942</v>
      </c>
      <c r="U120" s="9">
        <f t="shared" si="14"/>
        <v>0.49094678722714624</v>
      </c>
      <c r="V120" s="9">
        <f t="shared" si="15"/>
        <v>0.50905321277285376</v>
      </c>
      <c r="W120" s="9">
        <f t="shared" si="23"/>
        <v>9.1999999999999998E-2</v>
      </c>
      <c r="X120" s="9">
        <f t="shared" si="22"/>
        <v>0.81200000000000006</v>
      </c>
      <c r="Y120" s="9">
        <f t="shared" si="18"/>
        <v>0.01</v>
      </c>
      <c r="Z120" s="9">
        <f t="shared" si="19"/>
        <v>2.2000000000000002E-2</v>
      </c>
      <c r="AA120" s="9">
        <f t="shared" si="16"/>
        <v>0.18</v>
      </c>
      <c r="AB120" s="9">
        <f t="shared" si="20"/>
        <v>0.10300000000000001</v>
      </c>
      <c r="AC120" s="9">
        <f t="shared" si="17"/>
        <v>2E-3</v>
      </c>
      <c r="AD120" s="9">
        <f t="shared" si="13"/>
        <v>0.38705837645717606</v>
      </c>
      <c r="AE120" s="9">
        <f t="shared" si="21"/>
        <v>0.10300000000000001</v>
      </c>
      <c r="AF120">
        <v>44620</v>
      </c>
    </row>
    <row r="121" spans="1:32" hidden="1">
      <c r="A121" t="s">
        <v>122</v>
      </c>
      <c r="B121" t="s">
        <v>148</v>
      </c>
      <c r="C121">
        <v>3021</v>
      </c>
      <c r="D121">
        <v>1505</v>
      </c>
      <c r="E121">
        <v>1516</v>
      </c>
      <c r="F121" s="11">
        <v>8.9</v>
      </c>
      <c r="G121">
        <v>88</v>
      </c>
      <c r="H121">
        <v>0.1</v>
      </c>
      <c r="I121">
        <v>0.9</v>
      </c>
      <c r="J121">
        <v>42833</v>
      </c>
      <c r="K121">
        <v>14.6</v>
      </c>
      <c r="L121">
        <v>1110</v>
      </c>
      <c r="M121" s="13">
        <v>9.6999999999999993</v>
      </c>
      <c r="N121">
        <v>3.1</v>
      </c>
      <c r="O121">
        <v>8</v>
      </c>
      <c r="R121" t="s">
        <v>122</v>
      </c>
      <c r="S121" t="s">
        <v>148</v>
      </c>
      <c r="T121">
        <v>3021</v>
      </c>
      <c r="U121" s="9">
        <f t="shared" si="14"/>
        <v>0.49817941079112876</v>
      </c>
      <c r="V121" s="9">
        <f t="shared" si="15"/>
        <v>0.50182058920887118</v>
      </c>
      <c r="W121" s="9">
        <f t="shared" si="23"/>
        <v>8.900000000000001E-2</v>
      </c>
      <c r="X121" s="9">
        <f t="shared" si="22"/>
        <v>0.88</v>
      </c>
      <c r="Y121" s="9">
        <f t="shared" si="18"/>
        <v>1E-3</v>
      </c>
      <c r="Z121" s="9">
        <f t="shared" si="19"/>
        <v>9.0000000000000011E-3</v>
      </c>
      <c r="AA121" s="9">
        <f t="shared" si="16"/>
        <v>0.14599999999999999</v>
      </c>
      <c r="AB121" s="9">
        <f t="shared" si="20"/>
        <v>9.6999999999999989E-2</v>
      </c>
      <c r="AC121" s="9">
        <f t="shared" si="17"/>
        <v>3.1E-2</v>
      </c>
      <c r="AD121" s="9">
        <f t="shared" si="13"/>
        <v>0.36742800397219466</v>
      </c>
      <c r="AE121" s="9">
        <f t="shared" si="21"/>
        <v>0.08</v>
      </c>
      <c r="AF121">
        <v>42833</v>
      </c>
    </row>
    <row r="122" spans="1:32" hidden="1">
      <c r="A122" t="s">
        <v>122</v>
      </c>
      <c r="B122" t="s">
        <v>149</v>
      </c>
      <c r="C122">
        <v>43895</v>
      </c>
      <c r="D122">
        <v>21825</v>
      </c>
      <c r="E122">
        <v>22070</v>
      </c>
      <c r="F122" s="11">
        <v>11.5</v>
      </c>
      <c r="G122">
        <v>78</v>
      </c>
      <c r="H122">
        <v>1.4</v>
      </c>
      <c r="I122">
        <v>2.7</v>
      </c>
      <c r="J122">
        <v>37170</v>
      </c>
      <c r="K122">
        <v>23.1</v>
      </c>
      <c r="L122">
        <v>16127</v>
      </c>
      <c r="M122" s="13">
        <v>13.8</v>
      </c>
      <c r="N122">
        <v>0.1</v>
      </c>
      <c r="O122">
        <v>12.7</v>
      </c>
      <c r="R122" t="s">
        <v>122</v>
      </c>
      <c r="S122" t="s">
        <v>149</v>
      </c>
      <c r="T122">
        <v>43895</v>
      </c>
      <c r="U122" s="9">
        <f t="shared" si="14"/>
        <v>0.49720924934502791</v>
      </c>
      <c r="V122" s="9">
        <f t="shared" si="15"/>
        <v>0.50279075065497214</v>
      </c>
      <c r="W122" s="9">
        <f t="shared" si="23"/>
        <v>0.115</v>
      </c>
      <c r="X122" s="9">
        <f t="shared" si="22"/>
        <v>0.78</v>
      </c>
      <c r="Y122" s="9">
        <f t="shared" si="18"/>
        <v>1.3999999999999999E-2</v>
      </c>
      <c r="Z122" s="9">
        <f t="shared" si="19"/>
        <v>2.7000000000000003E-2</v>
      </c>
      <c r="AA122" s="9">
        <f t="shared" si="16"/>
        <v>0.23100000000000001</v>
      </c>
      <c r="AB122" s="9">
        <f t="shared" si="20"/>
        <v>0.13800000000000001</v>
      </c>
      <c r="AC122" s="9">
        <f t="shared" si="17"/>
        <v>1E-3</v>
      </c>
      <c r="AD122" s="9">
        <f t="shared" si="13"/>
        <v>0.36739947602232603</v>
      </c>
      <c r="AE122" s="9">
        <f t="shared" si="21"/>
        <v>0.127</v>
      </c>
      <c r="AF122">
        <v>37170</v>
      </c>
    </row>
    <row r="123" spans="1:32" hidden="1">
      <c r="A123" t="s">
        <v>122</v>
      </c>
      <c r="B123" t="s">
        <v>150</v>
      </c>
      <c r="C123">
        <v>425753</v>
      </c>
      <c r="D123">
        <v>211881</v>
      </c>
      <c r="E123">
        <v>213872</v>
      </c>
      <c r="F123" s="11">
        <v>25.3</v>
      </c>
      <c r="G123">
        <v>39.799999999999997</v>
      </c>
      <c r="H123">
        <v>13.5</v>
      </c>
      <c r="I123">
        <v>0.3</v>
      </c>
      <c r="J123">
        <v>66828</v>
      </c>
      <c r="K123">
        <v>13.4</v>
      </c>
      <c r="L123">
        <v>187021</v>
      </c>
      <c r="M123" s="13">
        <v>6</v>
      </c>
      <c r="N123">
        <v>0.1</v>
      </c>
      <c r="O123">
        <v>11.4</v>
      </c>
      <c r="R123" t="s">
        <v>122</v>
      </c>
      <c r="S123" t="s">
        <v>150</v>
      </c>
      <c r="T123">
        <v>425753</v>
      </c>
      <c r="U123" s="9">
        <f t="shared" si="14"/>
        <v>0.49766178981710052</v>
      </c>
      <c r="V123" s="9">
        <f t="shared" si="15"/>
        <v>0.50233821018289948</v>
      </c>
      <c r="W123" s="9">
        <f t="shared" si="23"/>
        <v>0.253</v>
      </c>
      <c r="X123" s="9">
        <f t="shared" si="22"/>
        <v>0.39799999999999996</v>
      </c>
      <c r="Y123" s="9">
        <f t="shared" si="18"/>
        <v>0.13500000000000001</v>
      </c>
      <c r="Z123" s="9">
        <f t="shared" si="19"/>
        <v>3.0000000000000001E-3</v>
      </c>
      <c r="AA123" s="9">
        <f t="shared" si="16"/>
        <v>0.13400000000000001</v>
      </c>
      <c r="AB123" s="9">
        <f t="shared" si="20"/>
        <v>0.06</v>
      </c>
      <c r="AC123" s="9">
        <f t="shared" si="17"/>
        <v>1E-3</v>
      </c>
      <c r="AD123" s="9">
        <f t="shared" si="13"/>
        <v>0.43927112668613022</v>
      </c>
      <c r="AE123" s="9">
        <f t="shared" si="21"/>
        <v>0.114</v>
      </c>
      <c r="AF123">
        <v>66828</v>
      </c>
    </row>
    <row r="124" spans="1:32" hidden="1">
      <c r="A124" t="s">
        <v>122</v>
      </c>
      <c r="B124" t="s">
        <v>151</v>
      </c>
      <c r="C124">
        <v>495078</v>
      </c>
      <c r="D124">
        <v>242817</v>
      </c>
      <c r="E124">
        <v>252261</v>
      </c>
      <c r="F124" s="11">
        <v>25.8</v>
      </c>
      <c r="G124">
        <v>64.7</v>
      </c>
      <c r="H124">
        <v>1.4</v>
      </c>
      <c r="I124">
        <v>0.5</v>
      </c>
      <c r="J124">
        <v>64240</v>
      </c>
      <c r="K124">
        <v>11.7</v>
      </c>
      <c r="L124">
        <v>240247</v>
      </c>
      <c r="M124" s="13">
        <v>11.6</v>
      </c>
      <c r="N124">
        <v>0.2</v>
      </c>
      <c r="O124">
        <v>8.1</v>
      </c>
      <c r="R124" t="s">
        <v>122</v>
      </c>
      <c r="S124" t="s">
        <v>151</v>
      </c>
      <c r="T124">
        <v>495078</v>
      </c>
      <c r="U124" s="9">
        <f t="shared" si="14"/>
        <v>0.4904621090010059</v>
      </c>
      <c r="V124" s="9">
        <f t="shared" si="15"/>
        <v>0.50953789099899405</v>
      </c>
      <c r="W124" s="9">
        <f t="shared" si="23"/>
        <v>0.25800000000000001</v>
      </c>
      <c r="X124" s="9">
        <f t="shared" si="22"/>
        <v>0.64700000000000002</v>
      </c>
      <c r="Y124" s="9">
        <f t="shared" si="18"/>
        <v>1.3999999999999999E-2</v>
      </c>
      <c r="Z124" s="9">
        <f t="shared" si="19"/>
        <v>5.0000000000000001E-3</v>
      </c>
      <c r="AA124" s="9">
        <f t="shared" si="16"/>
        <v>0.11699999999999999</v>
      </c>
      <c r="AB124" s="9">
        <f t="shared" si="20"/>
        <v>0.11599999999999999</v>
      </c>
      <c r="AC124" s="9">
        <f t="shared" si="17"/>
        <v>2E-3</v>
      </c>
      <c r="AD124" s="9">
        <f t="shared" si="13"/>
        <v>0.48527100780079097</v>
      </c>
      <c r="AE124" s="9">
        <f t="shared" si="21"/>
        <v>8.1000000000000003E-2</v>
      </c>
      <c r="AF124">
        <v>64240</v>
      </c>
    </row>
    <row r="125" spans="1:32" hidden="1">
      <c r="A125" t="s">
        <v>122</v>
      </c>
      <c r="B125" t="s">
        <v>152</v>
      </c>
      <c r="C125">
        <v>527367</v>
      </c>
      <c r="D125">
        <v>261045</v>
      </c>
      <c r="E125">
        <v>266322</v>
      </c>
      <c r="F125" s="11">
        <v>43.6</v>
      </c>
      <c r="G125">
        <v>44.7</v>
      </c>
      <c r="H125">
        <v>2.4</v>
      </c>
      <c r="I125">
        <v>0.5</v>
      </c>
      <c r="J125">
        <v>50125</v>
      </c>
      <c r="K125">
        <v>20.3</v>
      </c>
      <c r="L125">
        <v>208428</v>
      </c>
      <c r="M125" s="13">
        <v>6.8</v>
      </c>
      <c r="N125">
        <v>0.2</v>
      </c>
      <c r="O125">
        <v>15.2</v>
      </c>
      <c r="R125" t="s">
        <v>122</v>
      </c>
      <c r="S125" t="s">
        <v>152</v>
      </c>
      <c r="T125">
        <v>527367</v>
      </c>
      <c r="U125" s="9">
        <f t="shared" si="14"/>
        <v>0.49499684280586387</v>
      </c>
      <c r="V125" s="9">
        <f t="shared" si="15"/>
        <v>0.50500315719413613</v>
      </c>
      <c r="W125" s="9">
        <f t="shared" si="23"/>
        <v>0.436</v>
      </c>
      <c r="X125" s="9">
        <f t="shared" si="22"/>
        <v>0.44700000000000001</v>
      </c>
      <c r="Y125" s="9">
        <f t="shared" si="18"/>
        <v>2.4E-2</v>
      </c>
      <c r="Z125" s="9">
        <f t="shared" si="19"/>
        <v>5.0000000000000001E-3</v>
      </c>
      <c r="AA125" s="9">
        <f t="shared" si="16"/>
        <v>0.20300000000000001</v>
      </c>
      <c r="AB125" s="9">
        <f t="shared" si="20"/>
        <v>6.8000000000000005E-2</v>
      </c>
      <c r="AC125" s="9">
        <f t="shared" si="17"/>
        <v>2E-3</v>
      </c>
      <c r="AD125" s="9">
        <f t="shared" si="13"/>
        <v>0.39522381946538182</v>
      </c>
      <c r="AE125" s="9">
        <f t="shared" si="21"/>
        <v>0.152</v>
      </c>
      <c r="AF125">
        <v>50125</v>
      </c>
    </row>
    <row r="126" spans="1:32" hidden="1">
      <c r="A126" t="s">
        <v>122</v>
      </c>
      <c r="B126" t="s">
        <v>153</v>
      </c>
      <c r="C126">
        <v>95247</v>
      </c>
      <c r="D126">
        <v>47349</v>
      </c>
      <c r="E126">
        <v>47898</v>
      </c>
      <c r="F126" s="11">
        <v>29.7</v>
      </c>
      <c r="G126">
        <v>48.4</v>
      </c>
      <c r="H126">
        <v>1.9</v>
      </c>
      <c r="I126">
        <v>0.7</v>
      </c>
      <c r="J126">
        <v>52017</v>
      </c>
      <c r="K126">
        <v>17.8</v>
      </c>
      <c r="L126">
        <v>37520</v>
      </c>
      <c r="M126" s="13">
        <v>6.9</v>
      </c>
      <c r="N126">
        <v>0.5</v>
      </c>
      <c r="O126">
        <v>13.2</v>
      </c>
      <c r="R126" t="s">
        <v>122</v>
      </c>
      <c r="S126" t="s">
        <v>153</v>
      </c>
      <c r="T126">
        <v>95247</v>
      </c>
      <c r="U126" s="9">
        <f t="shared" si="14"/>
        <v>0.49711801946518003</v>
      </c>
      <c r="V126" s="9">
        <f t="shared" si="15"/>
        <v>0.50288198053482003</v>
      </c>
      <c r="W126" s="9">
        <f t="shared" si="23"/>
        <v>0.29699999999999999</v>
      </c>
      <c r="X126" s="9">
        <f t="shared" si="22"/>
        <v>0.48399999999999999</v>
      </c>
      <c r="Y126" s="9">
        <f t="shared" si="18"/>
        <v>1.9E-2</v>
      </c>
      <c r="Z126" s="9">
        <f t="shared" si="19"/>
        <v>6.9999999999999993E-3</v>
      </c>
      <c r="AA126" s="9">
        <f t="shared" si="16"/>
        <v>0.17800000000000002</v>
      </c>
      <c r="AB126" s="9">
        <f t="shared" si="20"/>
        <v>6.9000000000000006E-2</v>
      </c>
      <c r="AC126" s="9">
        <f t="shared" si="17"/>
        <v>5.0000000000000001E-3</v>
      </c>
      <c r="AD126" s="9">
        <f t="shared" si="13"/>
        <v>0.39392316818377482</v>
      </c>
      <c r="AE126" s="9">
        <f t="shared" si="21"/>
        <v>0.13200000000000001</v>
      </c>
      <c r="AF126">
        <v>52017</v>
      </c>
    </row>
    <row r="127" spans="1:32" hidden="1">
      <c r="A127" t="s">
        <v>122</v>
      </c>
      <c r="B127" t="s">
        <v>154</v>
      </c>
      <c r="C127">
        <v>63152</v>
      </c>
      <c r="D127">
        <v>31489</v>
      </c>
      <c r="E127">
        <v>31663</v>
      </c>
      <c r="F127" s="11">
        <v>23.5</v>
      </c>
      <c r="G127">
        <v>70.099999999999994</v>
      </c>
      <c r="H127">
        <v>0.5</v>
      </c>
      <c r="I127">
        <v>1.8</v>
      </c>
      <c r="J127">
        <v>41001</v>
      </c>
      <c r="K127">
        <v>19.8</v>
      </c>
      <c r="L127">
        <v>23127</v>
      </c>
      <c r="M127" s="13">
        <v>9.6</v>
      </c>
      <c r="N127">
        <v>0.2</v>
      </c>
      <c r="O127">
        <v>13.2</v>
      </c>
      <c r="R127" t="s">
        <v>122</v>
      </c>
      <c r="S127" t="s">
        <v>154</v>
      </c>
      <c r="T127">
        <v>63152</v>
      </c>
      <c r="U127" s="9">
        <f t="shared" si="14"/>
        <v>0.49862237142133264</v>
      </c>
      <c r="V127" s="9">
        <f t="shared" si="15"/>
        <v>0.5013776285786673</v>
      </c>
      <c r="W127" s="9">
        <f t="shared" si="23"/>
        <v>0.23499999999999999</v>
      </c>
      <c r="X127" s="9">
        <f t="shared" si="22"/>
        <v>0.70099999999999996</v>
      </c>
      <c r="Y127" s="9">
        <f t="shared" si="18"/>
        <v>5.0000000000000001E-3</v>
      </c>
      <c r="Z127" s="9">
        <f t="shared" si="19"/>
        <v>1.8000000000000002E-2</v>
      </c>
      <c r="AA127" s="9">
        <f t="shared" si="16"/>
        <v>0.19800000000000001</v>
      </c>
      <c r="AB127" s="9">
        <f t="shared" si="20"/>
        <v>9.6000000000000002E-2</v>
      </c>
      <c r="AC127" s="9">
        <f t="shared" si="17"/>
        <v>2E-3</v>
      </c>
      <c r="AD127" s="9">
        <f t="shared" si="13"/>
        <v>0.36621167975677732</v>
      </c>
      <c r="AE127" s="9">
        <f t="shared" si="21"/>
        <v>0.13200000000000001</v>
      </c>
      <c r="AF127">
        <v>41001</v>
      </c>
    </row>
    <row r="128" spans="1:32" hidden="1">
      <c r="A128" t="s">
        <v>122</v>
      </c>
      <c r="B128" t="s">
        <v>155</v>
      </c>
      <c r="C128">
        <v>13373</v>
      </c>
      <c r="D128">
        <v>6878</v>
      </c>
      <c r="E128">
        <v>6495</v>
      </c>
      <c r="F128" s="11">
        <v>7.1</v>
      </c>
      <c r="G128">
        <v>83</v>
      </c>
      <c r="H128">
        <v>1.1000000000000001</v>
      </c>
      <c r="I128">
        <v>3.4</v>
      </c>
      <c r="J128">
        <v>34974</v>
      </c>
      <c r="K128">
        <v>19.5</v>
      </c>
      <c r="L128">
        <v>4832</v>
      </c>
      <c r="M128" s="13">
        <v>12.7</v>
      </c>
      <c r="N128">
        <v>8</v>
      </c>
      <c r="O128">
        <v>9</v>
      </c>
      <c r="R128" t="s">
        <v>122</v>
      </c>
      <c r="S128" t="s">
        <v>155</v>
      </c>
      <c r="T128">
        <v>13373</v>
      </c>
      <c r="U128" s="9">
        <f t="shared" si="14"/>
        <v>0.51431989830254987</v>
      </c>
      <c r="V128" s="9">
        <f t="shared" si="15"/>
        <v>0.48568010169745007</v>
      </c>
      <c r="W128" s="9">
        <f t="shared" si="23"/>
        <v>7.0999999999999994E-2</v>
      </c>
      <c r="X128" s="9">
        <f t="shared" si="22"/>
        <v>0.83</v>
      </c>
      <c r="Y128" s="9">
        <f t="shared" si="18"/>
        <v>1.1000000000000001E-2</v>
      </c>
      <c r="Z128" s="9">
        <f t="shared" si="19"/>
        <v>3.4000000000000002E-2</v>
      </c>
      <c r="AA128" s="9">
        <f t="shared" si="16"/>
        <v>0.19500000000000001</v>
      </c>
      <c r="AB128" s="9">
        <f t="shared" si="20"/>
        <v>0.127</v>
      </c>
      <c r="AC128" s="9">
        <f t="shared" si="17"/>
        <v>0.08</v>
      </c>
      <c r="AD128" s="9">
        <f t="shared" si="13"/>
        <v>0.36132505795259107</v>
      </c>
      <c r="AE128" s="9">
        <f t="shared" si="21"/>
        <v>0.09</v>
      </c>
      <c r="AF128">
        <v>34974</v>
      </c>
    </row>
    <row r="129" spans="1:32" hidden="1">
      <c r="A129" t="s">
        <v>122</v>
      </c>
      <c r="B129" t="s">
        <v>156</v>
      </c>
      <c r="C129">
        <v>454033</v>
      </c>
      <c r="D129">
        <v>227426</v>
      </c>
      <c r="E129">
        <v>226607</v>
      </c>
      <c r="F129" s="11">
        <v>62.4</v>
      </c>
      <c r="G129">
        <v>30.7</v>
      </c>
      <c r="H129">
        <v>1.3</v>
      </c>
      <c r="I129">
        <v>0.7</v>
      </c>
      <c r="J129">
        <v>42031</v>
      </c>
      <c r="K129">
        <v>28.1</v>
      </c>
      <c r="L129">
        <v>170780</v>
      </c>
      <c r="M129" s="13">
        <v>6.5</v>
      </c>
      <c r="N129">
        <v>0.3</v>
      </c>
      <c r="O129">
        <v>12</v>
      </c>
      <c r="R129" t="s">
        <v>122</v>
      </c>
      <c r="S129" t="s">
        <v>156</v>
      </c>
      <c r="T129">
        <v>454033</v>
      </c>
      <c r="U129" s="9">
        <f t="shared" si="14"/>
        <v>0.50090191682102403</v>
      </c>
      <c r="V129" s="9">
        <f t="shared" si="15"/>
        <v>0.49909808317897597</v>
      </c>
      <c r="W129" s="9">
        <f t="shared" si="23"/>
        <v>0.624</v>
      </c>
      <c r="X129" s="9">
        <f t="shared" si="22"/>
        <v>0.307</v>
      </c>
      <c r="Y129" s="9">
        <f t="shared" si="18"/>
        <v>1.3000000000000001E-2</v>
      </c>
      <c r="Z129" s="9">
        <f t="shared" si="19"/>
        <v>6.9999999999999993E-3</v>
      </c>
      <c r="AA129" s="9">
        <f t="shared" si="16"/>
        <v>0.28100000000000003</v>
      </c>
      <c r="AB129" s="9">
        <f t="shared" si="20"/>
        <v>6.5000000000000002E-2</v>
      </c>
      <c r="AC129" s="9">
        <f t="shared" si="17"/>
        <v>3.0000000000000001E-3</v>
      </c>
      <c r="AD129" s="9">
        <f t="shared" si="13"/>
        <v>0.37614006030398672</v>
      </c>
      <c r="AE129" s="9">
        <f t="shared" si="21"/>
        <v>0.12</v>
      </c>
      <c r="AF129">
        <v>42031</v>
      </c>
    </row>
    <row r="130" spans="1:32" hidden="1">
      <c r="A130" t="s">
        <v>122</v>
      </c>
      <c r="B130" t="s">
        <v>157</v>
      </c>
      <c r="C130">
        <v>54079</v>
      </c>
      <c r="D130">
        <v>28218</v>
      </c>
      <c r="E130">
        <v>25861</v>
      </c>
      <c r="F130" s="11">
        <v>11.4</v>
      </c>
      <c r="G130">
        <v>81.400000000000006</v>
      </c>
      <c r="H130">
        <v>1.8</v>
      </c>
      <c r="I130">
        <v>1.5</v>
      </c>
      <c r="J130">
        <v>50306</v>
      </c>
      <c r="K130">
        <v>13.9</v>
      </c>
      <c r="L130">
        <v>19477</v>
      </c>
      <c r="M130" s="13">
        <v>12.4</v>
      </c>
      <c r="N130">
        <v>0.5</v>
      </c>
      <c r="O130">
        <v>12.9</v>
      </c>
      <c r="R130" t="s">
        <v>122</v>
      </c>
      <c r="S130" t="s">
        <v>157</v>
      </c>
      <c r="T130">
        <v>54079</v>
      </c>
      <c r="U130" s="9">
        <f t="shared" si="14"/>
        <v>0.52179219290297529</v>
      </c>
      <c r="V130" s="9">
        <f t="shared" si="15"/>
        <v>0.47820780709702471</v>
      </c>
      <c r="W130" s="9">
        <f t="shared" si="23"/>
        <v>0.114</v>
      </c>
      <c r="X130" s="9">
        <f t="shared" si="22"/>
        <v>0.81400000000000006</v>
      </c>
      <c r="Y130" s="9">
        <f t="shared" si="18"/>
        <v>1.8000000000000002E-2</v>
      </c>
      <c r="Z130" s="9">
        <f t="shared" si="19"/>
        <v>1.4999999999999999E-2</v>
      </c>
      <c r="AA130" s="9">
        <f t="shared" si="16"/>
        <v>0.13900000000000001</v>
      </c>
      <c r="AB130" s="9">
        <f t="shared" si="20"/>
        <v>0.124</v>
      </c>
      <c r="AC130" s="9">
        <f t="shared" si="17"/>
        <v>5.0000000000000001E-3</v>
      </c>
      <c r="AD130" s="9">
        <f t="shared" ref="AD130:AD193" si="24">L130/C130</f>
        <v>0.36015828695057234</v>
      </c>
      <c r="AE130" s="9">
        <f t="shared" si="21"/>
        <v>0.129</v>
      </c>
      <c r="AF130">
        <v>50306</v>
      </c>
    </row>
    <row r="131" spans="1:32" hidden="1">
      <c r="A131" t="s">
        <v>122</v>
      </c>
      <c r="B131" t="s">
        <v>158</v>
      </c>
      <c r="C131">
        <v>840833</v>
      </c>
      <c r="D131">
        <v>416484</v>
      </c>
      <c r="E131">
        <v>424349</v>
      </c>
      <c r="F131" s="11">
        <v>41.6</v>
      </c>
      <c r="G131">
        <v>47</v>
      </c>
      <c r="H131">
        <v>1.6</v>
      </c>
      <c r="I131">
        <v>0.3</v>
      </c>
      <c r="J131">
        <v>77348</v>
      </c>
      <c r="K131">
        <v>11.1</v>
      </c>
      <c r="L131">
        <v>398116</v>
      </c>
      <c r="M131" s="13">
        <v>8.8000000000000007</v>
      </c>
      <c r="N131">
        <v>0.2</v>
      </c>
      <c r="O131">
        <v>8.6</v>
      </c>
      <c r="R131" t="s">
        <v>122</v>
      </c>
      <c r="S131" t="s">
        <v>158</v>
      </c>
      <c r="T131">
        <v>840833</v>
      </c>
      <c r="U131" s="9">
        <f t="shared" si="14"/>
        <v>0.4953230903163886</v>
      </c>
      <c r="V131" s="9">
        <f t="shared" si="15"/>
        <v>0.50467690968361134</v>
      </c>
      <c r="W131" s="9">
        <f t="shared" si="23"/>
        <v>0.41600000000000004</v>
      </c>
      <c r="X131" s="9">
        <f t="shared" si="22"/>
        <v>0.47</v>
      </c>
      <c r="Y131" s="9">
        <f t="shared" si="18"/>
        <v>1.6E-2</v>
      </c>
      <c r="Z131" s="9">
        <f t="shared" si="19"/>
        <v>3.0000000000000001E-3</v>
      </c>
      <c r="AA131" s="9">
        <f t="shared" si="16"/>
        <v>0.111</v>
      </c>
      <c r="AB131" s="9">
        <f t="shared" si="20"/>
        <v>8.8000000000000009E-2</v>
      </c>
      <c r="AC131" s="9">
        <f t="shared" si="17"/>
        <v>2E-3</v>
      </c>
      <c r="AD131" s="9">
        <f t="shared" si="24"/>
        <v>0.47347808661172908</v>
      </c>
      <c r="AE131" s="9">
        <f t="shared" si="21"/>
        <v>8.5999999999999993E-2</v>
      </c>
      <c r="AF131">
        <v>77348</v>
      </c>
    </row>
    <row r="132" spans="1:32" hidden="1">
      <c r="A132" t="s">
        <v>122</v>
      </c>
      <c r="B132" t="s">
        <v>159</v>
      </c>
      <c r="C132">
        <v>207320</v>
      </c>
      <c r="D132">
        <v>100937</v>
      </c>
      <c r="E132">
        <v>106383</v>
      </c>
      <c r="F132" s="11">
        <v>31.1</v>
      </c>
      <c r="G132">
        <v>48.3</v>
      </c>
      <c r="H132">
        <v>2.2999999999999998</v>
      </c>
      <c r="I132">
        <v>0.5</v>
      </c>
      <c r="J132">
        <v>54989</v>
      </c>
      <c r="K132">
        <v>19.899999999999999</v>
      </c>
      <c r="L132">
        <v>92806</v>
      </c>
      <c r="M132" s="13">
        <v>6.1</v>
      </c>
      <c r="N132">
        <v>0.2</v>
      </c>
      <c r="O132">
        <v>9</v>
      </c>
      <c r="R132" t="s">
        <v>122</v>
      </c>
      <c r="S132" t="s">
        <v>159</v>
      </c>
      <c r="T132">
        <v>207320</v>
      </c>
      <c r="U132" s="9">
        <f t="shared" ref="U132:U195" si="25">D132/C132</f>
        <v>0.486865714836967</v>
      </c>
      <c r="V132" s="9">
        <f t="shared" ref="V132:V195" si="26">E132/C132</f>
        <v>0.51313428516303294</v>
      </c>
      <c r="W132" s="9">
        <f t="shared" si="23"/>
        <v>0.311</v>
      </c>
      <c r="X132" s="9">
        <f t="shared" si="22"/>
        <v>0.48299999999999998</v>
      </c>
      <c r="Y132" s="9">
        <f t="shared" si="18"/>
        <v>2.3E-2</v>
      </c>
      <c r="Z132" s="9">
        <f t="shared" si="19"/>
        <v>5.0000000000000001E-3</v>
      </c>
      <c r="AA132" s="9">
        <f t="shared" ref="AA132:AA195" si="27">K132/100</f>
        <v>0.19899999999999998</v>
      </c>
      <c r="AB132" s="9">
        <f t="shared" si="20"/>
        <v>6.0999999999999999E-2</v>
      </c>
      <c r="AC132" s="9">
        <f t="shared" ref="AC132:AC195" si="28">N132/100</f>
        <v>2E-3</v>
      </c>
      <c r="AD132" s="9">
        <f t="shared" si="24"/>
        <v>0.44764615087786996</v>
      </c>
      <c r="AE132" s="9">
        <f t="shared" si="21"/>
        <v>0.09</v>
      </c>
      <c r="AF132">
        <v>54989</v>
      </c>
    </row>
    <row r="133" spans="1:32" hidden="1">
      <c r="A133" t="s">
        <v>122</v>
      </c>
      <c r="B133" t="s">
        <v>160</v>
      </c>
      <c r="C133">
        <v>73437</v>
      </c>
      <c r="D133">
        <v>37300</v>
      </c>
      <c r="E133">
        <v>36137</v>
      </c>
      <c r="F133" s="11">
        <v>26.7</v>
      </c>
      <c r="G133">
        <v>56.8</v>
      </c>
      <c r="H133">
        <v>3.2</v>
      </c>
      <c r="I133">
        <v>1</v>
      </c>
      <c r="J133">
        <v>46892</v>
      </c>
      <c r="K133">
        <v>21.9</v>
      </c>
      <c r="L133">
        <v>25499</v>
      </c>
      <c r="M133" s="13">
        <v>9.3000000000000007</v>
      </c>
      <c r="N133">
        <v>0.2</v>
      </c>
      <c r="O133">
        <v>14.8</v>
      </c>
      <c r="R133" t="s">
        <v>122</v>
      </c>
      <c r="S133" t="s">
        <v>160</v>
      </c>
      <c r="T133">
        <v>73437</v>
      </c>
      <c r="U133" s="9">
        <f t="shared" si="25"/>
        <v>0.50791835178452283</v>
      </c>
      <c r="V133" s="9">
        <f t="shared" si="26"/>
        <v>0.49208164821547723</v>
      </c>
      <c r="W133" s="9">
        <f t="shared" si="23"/>
        <v>0.26700000000000002</v>
      </c>
      <c r="X133" s="9">
        <f t="shared" si="22"/>
        <v>0.56799999999999995</v>
      </c>
      <c r="Y133" s="9">
        <f t="shared" ref="Y133:Y196" si="29">H133/100</f>
        <v>3.2000000000000001E-2</v>
      </c>
      <c r="Z133" s="9">
        <f t="shared" ref="Z133:Z196" si="30">I133/100</f>
        <v>0.01</v>
      </c>
      <c r="AA133" s="9">
        <f t="shared" si="27"/>
        <v>0.21899999999999997</v>
      </c>
      <c r="AB133" s="9">
        <f t="shared" ref="AB133:AB196" si="31">M133/100</f>
        <v>9.3000000000000013E-2</v>
      </c>
      <c r="AC133" s="9">
        <f t="shared" si="28"/>
        <v>2E-3</v>
      </c>
      <c r="AD133" s="9">
        <f t="shared" si="24"/>
        <v>0.34722278960197178</v>
      </c>
      <c r="AE133" s="9">
        <f t="shared" ref="AE133:AE196" si="32">O133/100</f>
        <v>0.14800000000000002</v>
      </c>
      <c r="AF133">
        <v>46892</v>
      </c>
    </row>
    <row r="134" spans="1:32" hidden="1">
      <c r="A134" t="s">
        <v>161</v>
      </c>
      <c r="B134" t="s">
        <v>162</v>
      </c>
      <c r="C134">
        <v>471206</v>
      </c>
      <c r="D134">
        <v>237107</v>
      </c>
      <c r="E134">
        <v>234099</v>
      </c>
      <c r="F134" s="11">
        <v>38.6</v>
      </c>
      <c r="G134">
        <v>52.1</v>
      </c>
      <c r="H134">
        <v>3</v>
      </c>
      <c r="I134">
        <v>0.5</v>
      </c>
      <c r="J134">
        <v>58946</v>
      </c>
      <c r="K134">
        <v>13.8</v>
      </c>
      <c r="L134">
        <v>229743</v>
      </c>
      <c r="M134" s="13">
        <v>5</v>
      </c>
      <c r="N134">
        <v>0.1</v>
      </c>
      <c r="O134">
        <v>7.9</v>
      </c>
      <c r="R134" t="s">
        <v>161</v>
      </c>
      <c r="S134" t="s">
        <v>162</v>
      </c>
      <c r="T134">
        <v>471206</v>
      </c>
      <c r="U134" s="9">
        <f t="shared" si="25"/>
        <v>0.50319180995148616</v>
      </c>
      <c r="V134" s="9">
        <f t="shared" si="26"/>
        <v>0.49680819004851379</v>
      </c>
      <c r="W134" s="9">
        <f t="shared" si="23"/>
        <v>0.38600000000000001</v>
      </c>
      <c r="X134" s="9">
        <f t="shared" si="22"/>
        <v>0.52100000000000002</v>
      </c>
      <c r="Y134" s="9">
        <f t="shared" si="29"/>
        <v>0.03</v>
      </c>
      <c r="Z134" s="9">
        <f t="shared" si="30"/>
        <v>5.0000000000000001E-3</v>
      </c>
      <c r="AA134" s="9">
        <f t="shared" si="27"/>
        <v>0.13800000000000001</v>
      </c>
      <c r="AB134" s="9">
        <f t="shared" si="31"/>
        <v>0.05</v>
      </c>
      <c r="AC134" s="9">
        <f t="shared" si="28"/>
        <v>1E-3</v>
      </c>
      <c r="AD134" s="9">
        <f t="shared" si="24"/>
        <v>0.48756382558795941</v>
      </c>
      <c r="AE134" s="9">
        <f t="shared" si="32"/>
        <v>7.9000000000000001E-2</v>
      </c>
      <c r="AF134">
        <v>58946</v>
      </c>
    </row>
    <row r="135" spans="1:32" hidden="1">
      <c r="A135" t="s">
        <v>161</v>
      </c>
      <c r="B135" t="s">
        <v>163</v>
      </c>
      <c r="C135">
        <v>16269</v>
      </c>
      <c r="D135">
        <v>7972</v>
      </c>
      <c r="E135">
        <v>8297</v>
      </c>
      <c r="F135" s="11">
        <v>45.7</v>
      </c>
      <c r="G135">
        <v>49.3</v>
      </c>
      <c r="H135">
        <v>1.6</v>
      </c>
      <c r="I135">
        <v>1.2</v>
      </c>
      <c r="J135">
        <v>32395</v>
      </c>
      <c r="K135">
        <v>28.9</v>
      </c>
      <c r="L135">
        <v>6283</v>
      </c>
      <c r="M135" s="13">
        <v>5.4</v>
      </c>
      <c r="N135">
        <v>0.1</v>
      </c>
      <c r="O135">
        <v>10.4</v>
      </c>
      <c r="R135" t="s">
        <v>161</v>
      </c>
      <c r="S135" t="s">
        <v>163</v>
      </c>
      <c r="T135">
        <v>16269</v>
      </c>
      <c r="U135" s="9">
        <f t="shared" si="25"/>
        <v>0.49001167865265227</v>
      </c>
      <c r="V135" s="9">
        <f t="shared" si="26"/>
        <v>0.50998832134734773</v>
      </c>
      <c r="W135" s="9">
        <f t="shared" si="23"/>
        <v>0.45700000000000002</v>
      </c>
      <c r="X135" s="9">
        <f t="shared" ref="X135:X198" si="33">G135/100</f>
        <v>0.49299999999999999</v>
      </c>
      <c r="Y135" s="9">
        <f t="shared" si="29"/>
        <v>1.6E-2</v>
      </c>
      <c r="Z135" s="9">
        <f t="shared" si="30"/>
        <v>1.2E-2</v>
      </c>
      <c r="AA135" s="9">
        <f t="shared" si="27"/>
        <v>0.28899999999999998</v>
      </c>
      <c r="AB135" s="9">
        <f t="shared" si="31"/>
        <v>5.4000000000000006E-2</v>
      </c>
      <c r="AC135" s="9">
        <f t="shared" si="28"/>
        <v>1E-3</v>
      </c>
      <c r="AD135" s="9">
        <f t="shared" si="24"/>
        <v>0.38619460323314281</v>
      </c>
      <c r="AE135" s="9">
        <f t="shared" si="32"/>
        <v>0.10400000000000001</v>
      </c>
      <c r="AF135">
        <v>32395</v>
      </c>
    </row>
    <row r="136" spans="1:32" hidden="1">
      <c r="A136" t="s">
        <v>161</v>
      </c>
      <c r="B136" t="s">
        <v>164</v>
      </c>
      <c r="C136">
        <v>608310</v>
      </c>
      <c r="D136">
        <v>299103</v>
      </c>
      <c r="E136">
        <v>309207</v>
      </c>
      <c r="F136" s="11">
        <v>18.7</v>
      </c>
      <c r="G136">
        <v>62.2</v>
      </c>
      <c r="H136">
        <v>9.9</v>
      </c>
      <c r="I136">
        <v>0.3</v>
      </c>
      <c r="J136">
        <v>63265</v>
      </c>
      <c r="K136">
        <v>11.2</v>
      </c>
      <c r="L136">
        <v>311498</v>
      </c>
      <c r="M136" s="13">
        <v>5.6</v>
      </c>
      <c r="N136">
        <v>0.2</v>
      </c>
      <c r="O136">
        <v>7.2</v>
      </c>
      <c r="R136" t="s">
        <v>161</v>
      </c>
      <c r="S136" t="s">
        <v>164</v>
      </c>
      <c r="T136">
        <v>608310</v>
      </c>
      <c r="U136" s="9">
        <f t="shared" si="25"/>
        <v>0.49169502391872566</v>
      </c>
      <c r="V136" s="9">
        <f t="shared" si="26"/>
        <v>0.50830497608127434</v>
      </c>
      <c r="W136" s="9">
        <f t="shared" si="23"/>
        <v>0.187</v>
      </c>
      <c r="X136" s="9">
        <f t="shared" si="33"/>
        <v>0.622</v>
      </c>
      <c r="Y136" s="9">
        <f t="shared" si="29"/>
        <v>9.9000000000000005E-2</v>
      </c>
      <c r="Z136" s="9">
        <f t="shared" si="30"/>
        <v>3.0000000000000001E-3</v>
      </c>
      <c r="AA136" s="9">
        <f t="shared" si="27"/>
        <v>0.11199999999999999</v>
      </c>
      <c r="AB136" s="9">
        <f t="shared" si="31"/>
        <v>5.5999999999999994E-2</v>
      </c>
      <c r="AC136" s="9">
        <f t="shared" si="28"/>
        <v>2E-3</v>
      </c>
      <c r="AD136" s="9">
        <f t="shared" si="24"/>
        <v>0.51207114793444131</v>
      </c>
      <c r="AE136" s="9">
        <f t="shared" si="32"/>
        <v>7.2000000000000008E-2</v>
      </c>
      <c r="AF136">
        <v>63265</v>
      </c>
    </row>
    <row r="137" spans="1:32" hidden="1">
      <c r="A137" t="s">
        <v>161</v>
      </c>
      <c r="B137" t="s">
        <v>165</v>
      </c>
      <c r="C137">
        <v>12174</v>
      </c>
      <c r="D137">
        <v>6202</v>
      </c>
      <c r="E137">
        <v>5972</v>
      </c>
      <c r="F137" s="11">
        <v>18.5</v>
      </c>
      <c r="G137">
        <v>77.2</v>
      </c>
      <c r="H137">
        <v>0.6</v>
      </c>
      <c r="I137">
        <v>2.1</v>
      </c>
      <c r="J137">
        <v>46646</v>
      </c>
      <c r="K137">
        <v>11.7</v>
      </c>
      <c r="L137">
        <v>5506</v>
      </c>
      <c r="M137" s="13">
        <v>18.3</v>
      </c>
      <c r="N137">
        <v>0.6</v>
      </c>
      <c r="O137">
        <v>8.1999999999999993</v>
      </c>
      <c r="R137" t="s">
        <v>161</v>
      </c>
      <c r="S137" t="s">
        <v>165</v>
      </c>
      <c r="T137">
        <v>12174</v>
      </c>
      <c r="U137" s="9">
        <f t="shared" si="25"/>
        <v>0.5094463610974207</v>
      </c>
      <c r="V137" s="9">
        <f t="shared" si="26"/>
        <v>0.49055363890257925</v>
      </c>
      <c r="W137" s="9">
        <f t="shared" si="23"/>
        <v>0.185</v>
      </c>
      <c r="X137" s="9">
        <f t="shared" si="33"/>
        <v>0.77200000000000002</v>
      </c>
      <c r="Y137" s="9">
        <f t="shared" si="29"/>
        <v>6.0000000000000001E-3</v>
      </c>
      <c r="Z137" s="9">
        <f t="shared" si="30"/>
        <v>2.1000000000000001E-2</v>
      </c>
      <c r="AA137" s="9">
        <f t="shared" si="27"/>
        <v>0.11699999999999999</v>
      </c>
      <c r="AB137" s="9">
        <f t="shared" si="31"/>
        <v>0.183</v>
      </c>
      <c r="AC137" s="9">
        <f t="shared" si="28"/>
        <v>6.0000000000000001E-3</v>
      </c>
      <c r="AD137" s="9">
        <f t="shared" si="24"/>
        <v>0.45227534089042221</v>
      </c>
      <c r="AE137" s="9">
        <f t="shared" si="32"/>
        <v>8.199999999999999E-2</v>
      </c>
      <c r="AF137">
        <v>46646</v>
      </c>
    </row>
    <row r="138" spans="1:32" hidden="1">
      <c r="A138" t="s">
        <v>161</v>
      </c>
      <c r="B138" t="s">
        <v>166</v>
      </c>
      <c r="C138">
        <v>3701</v>
      </c>
      <c r="D138">
        <v>1776</v>
      </c>
      <c r="E138">
        <v>1925</v>
      </c>
      <c r="F138" s="11">
        <v>9.8000000000000007</v>
      </c>
      <c r="G138">
        <v>86.5</v>
      </c>
      <c r="H138">
        <v>1.1000000000000001</v>
      </c>
      <c r="I138">
        <v>1.2</v>
      </c>
      <c r="J138">
        <v>38000</v>
      </c>
      <c r="K138">
        <v>20.5</v>
      </c>
      <c r="L138">
        <v>1702</v>
      </c>
      <c r="M138" s="13">
        <v>17.2</v>
      </c>
      <c r="N138">
        <v>1.6</v>
      </c>
      <c r="O138">
        <v>4.5</v>
      </c>
      <c r="R138" t="s">
        <v>161</v>
      </c>
      <c r="S138" t="s">
        <v>166</v>
      </c>
      <c r="T138">
        <v>3701</v>
      </c>
      <c r="U138" s="9">
        <f t="shared" si="25"/>
        <v>0.47987030532288572</v>
      </c>
      <c r="V138" s="9">
        <f t="shared" si="26"/>
        <v>0.52012969467711434</v>
      </c>
      <c r="W138" s="9">
        <f t="shared" si="23"/>
        <v>9.8000000000000004E-2</v>
      </c>
      <c r="X138" s="9">
        <f t="shared" si="33"/>
        <v>0.86499999999999999</v>
      </c>
      <c r="Y138" s="9">
        <f t="shared" si="29"/>
        <v>1.1000000000000001E-2</v>
      </c>
      <c r="Z138" s="9">
        <f t="shared" si="30"/>
        <v>1.2E-2</v>
      </c>
      <c r="AA138" s="9">
        <f t="shared" si="27"/>
        <v>0.20499999999999999</v>
      </c>
      <c r="AB138" s="9">
        <f t="shared" si="31"/>
        <v>0.17199999999999999</v>
      </c>
      <c r="AC138" s="9">
        <f t="shared" si="28"/>
        <v>1.6E-2</v>
      </c>
      <c r="AD138" s="9">
        <f t="shared" si="24"/>
        <v>0.45987570926776544</v>
      </c>
      <c r="AE138" s="9">
        <f t="shared" si="32"/>
        <v>4.4999999999999998E-2</v>
      </c>
      <c r="AF138">
        <v>38000</v>
      </c>
    </row>
    <row r="139" spans="1:32" hidden="1">
      <c r="A139" t="s">
        <v>161</v>
      </c>
      <c r="B139" t="s">
        <v>167</v>
      </c>
      <c r="C139">
        <v>5895</v>
      </c>
      <c r="D139">
        <v>4046</v>
      </c>
      <c r="E139">
        <v>1849</v>
      </c>
      <c r="F139" s="11">
        <v>31.3</v>
      </c>
      <c r="G139">
        <v>55.8</v>
      </c>
      <c r="H139">
        <v>9.1999999999999993</v>
      </c>
      <c r="I139">
        <v>2.4</v>
      </c>
      <c r="J139">
        <v>36791</v>
      </c>
      <c r="K139">
        <v>25.6</v>
      </c>
      <c r="L139">
        <v>1212</v>
      </c>
      <c r="M139" s="13">
        <v>15.3</v>
      </c>
      <c r="N139">
        <v>0.2</v>
      </c>
      <c r="O139">
        <v>8.3000000000000007</v>
      </c>
      <c r="R139" t="s">
        <v>161</v>
      </c>
      <c r="S139" t="s">
        <v>167</v>
      </c>
      <c r="T139">
        <v>5895</v>
      </c>
      <c r="U139" s="9">
        <f t="shared" si="25"/>
        <v>0.6863443596268024</v>
      </c>
      <c r="V139" s="9">
        <f t="shared" si="26"/>
        <v>0.31365564037319765</v>
      </c>
      <c r="W139" s="9">
        <f t="shared" si="23"/>
        <v>0.313</v>
      </c>
      <c r="X139" s="9">
        <f t="shared" si="33"/>
        <v>0.55799999999999994</v>
      </c>
      <c r="Y139" s="9">
        <f t="shared" si="29"/>
        <v>9.1999999999999998E-2</v>
      </c>
      <c r="Z139" s="9">
        <f t="shared" si="30"/>
        <v>2.4E-2</v>
      </c>
      <c r="AA139" s="9">
        <f t="shared" si="27"/>
        <v>0.25600000000000001</v>
      </c>
      <c r="AB139" s="9">
        <f t="shared" si="31"/>
        <v>0.153</v>
      </c>
      <c r="AC139" s="9">
        <f t="shared" si="28"/>
        <v>2E-3</v>
      </c>
      <c r="AD139" s="9">
        <f t="shared" si="24"/>
        <v>0.20559796437659034</v>
      </c>
      <c r="AE139" s="9">
        <f t="shared" si="32"/>
        <v>8.3000000000000004E-2</v>
      </c>
      <c r="AF139">
        <v>36791</v>
      </c>
    </row>
    <row r="140" spans="1:32" hidden="1">
      <c r="A140" t="s">
        <v>161</v>
      </c>
      <c r="B140" t="s">
        <v>168</v>
      </c>
      <c r="C140">
        <v>310032</v>
      </c>
      <c r="D140">
        <v>155795</v>
      </c>
      <c r="E140">
        <v>154237</v>
      </c>
      <c r="F140" s="11">
        <v>13.7</v>
      </c>
      <c r="G140">
        <v>78.5</v>
      </c>
      <c r="H140">
        <v>0.8</v>
      </c>
      <c r="I140">
        <v>0.2</v>
      </c>
      <c r="J140">
        <v>70961</v>
      </c>
      <c r="K140">
        <v>14.1</v>
      </c>
      <c r="L140">
        <v>166701</v>
      </c>
      <c r="M140" s="13">
        <v>8.5</v>
      </c>
      <c r="N140">
        <v>0.2</v>
      </c>
      <c r="O140">
        <v>6.1</v>
      </c>
      <c r="R140" t="s">
        <v>161</v>
      </c>
      <c r="S140" t="s">
        <v>168</v>
      </c>
      <c r="T140">
        <v>310032</v>
      </c>
      <c r="U140" s="9">
        <f t="shared" si="25"/>
        <v>0.50251264385611805</v>
      </c>
      <c r="V140" s="9">
        <f t="shared" si="26"/>
        <v>0.4974873561438819</v>
      </c>
      <c r="W140" s="9">
        <f t="shared" ref="W140:W203" si="34">F140/100</f>
        <v>0.13699999999999998</v>
      </c>
      <c r="X140" s="9">
        <f t="shared" si="33"/>
        <v>0.78500000000000003</v>
      </c>
      <c r="Y140" s="9">
        <f t="shared" si="29"/>
        <v>8.0000000000000002E-3</v>
      </c>
      <c r="Z140" s="9">
        <f t="shared" si="30"/>
        <v>2E-3</v>
      </c>
      <c r="AA140" s="9">
        <f t="shared" si="27"/>
        <v>0.14099999999999999</v>
      </c>
      <c r="AB140" s="9">
        <f t="shared" si="31"/>
        <v>8.5000000000000006E-2</v>
      </c>
      <c r="AC140" s="9">
        <f t="shared" si="28"/>
        <v>2E-3</v>
      </c>
      <c r="AD140" s="9">
        <f t="shared" si="24"/>
        <v>0.53768965784177114</v>
      </c>
      <c r="AE140" s="9">
        <f t="shared" si="32"/>
        <v>6.0999999999999999E-2</v>
      </c>
      <c r="AF140">
        <v>70961</v>
      </c>
    </row>
    <row r="141" spans="1:32" hidden="1">
      <c r="A141" t="s">
        <v>161</v>
      </c>
      <c r="B141" t="s">
        <v>173</v>
      </c>
      <c r="C141">
        <v>6238</v>
      </c>
      <c r="D141">
        <v>3116</v>
      </c>
      <c r="E141">
        <v>3122</v>
      </c>
      <c r="F141" s="11">
        <v>38.9</v>
      </c>
      <c r="G141">
        <v>56.9</v>
      </c>
      <c r="H141">
        <v>0.4</v>
      </c>
      <c r="I141">
        <v>0.6</v>
      </c>
      <c r="J141">
        <v>33393</v>
      </c>
      <c r="K141">
        <v>23.4</v>
      </c>
      <c r="L141">
        <v>2452</v>
      </c>
      <c r="M141" s="13">
        <v>11</v>
      </c>
      <c r="N141">
        <v>1.2</v>
      </c>
      <c r="O141">
        <v>9.6999999999999993</v>
      </c>
      <c r="R141" t="s">
        <v>161</v>
      </c>
      <c r="S141" t="s">
        <v>173</v>
      </c>
      <c r="T141">
        <v>6238</v>
      </c>
      <c r="U141" s="9">
        <f t="shared" si="25"/>
        <v>0.49951907662712408</v>
      </c>
      <c r="V141" s="9">
        <f t="shared" si="26"/>
        <v>0.50048092337287597</v>
      </c>
      <c r="W141" s="9">
        <f t="shared" si="34"/>
        <v>0.38900000000000001</v>
      </c>
      <c r="X141" s="9">
        <f t="shared" si="33"/>
        <v>0.56899999999999995</v>
      </c>
      <c r="Y141" s="9">
        <f t="shared" si="29"/>
        <v>4.0000000000000001E-3</v>
      </c>
      <c r="Z141" s="9">
        <f t="shared" si="30"/>
        <v>6.0000000000000001E-3</v>
      </c>
      <c r="AA141" s="9">
        <f t="shared" si="27"/>
        <v>0.23399999999999999</v>
      </c>
      <c r="AB141" s="9">
        <f t="shared" si="31"/>
        <v>0.11</v>
      </c>
      <c r="AC141" s="9">
        <f t="shared" si="28"/>
        <v>1.2E-2</v>
      </c>
      <c r="AD141" s="9">
        <f t="shared" si="24"/>
        <v>0.3930747034305867</v>
      </c>
      <c r="AE141" s="9">
        <f t="shared" si="32"/>
        <v>9.6999999999999989E-2</v>
      </c>
      <c r="AF141">
        <v>33393</v>
      </c>
    </row>
    <row r="142" spans="1:32" hidden="1">
      <c r="A142" t="s">
        <v>161</v>
      </c>
      <c r="B142" t="s">
        <v>174</v>
      </c>
      <c r="C142">
        <v>606</v>
      </c>
      <c r="D142">
        <v>327</v>
      </c>
      <c r="E142">
        <v>279</v>
      </c>
      <c r="F142" s="11">
        <v>19.3</v>
      </c>
      <c r="G142">
        <v>76.7</v>
      </c>
      <c r="H142">
        <v>0</v>
      </c>
      <c r="I142">
        <v>1.5</v>
      </c>
      <c r="J142">
        <v>36324</v>
      </c>
      <c r="K142">
        <v>16.5</v>
      </c>
      <c r="L142">
        <v>337</v>
      </c>
      <c r="M142" s="13">
        <v>8</v>
      </c>
      <c r="N142">
        <v>0.6</v>
      </c>
      <c r="O142">
        <v>13.8</v>
      </c>
      <c r="R142" t="s">
        <v>161</v>
      </c>
      <c r="S142" t="s">
        <v>174</v>
      </c>
      <c r="T142">
        <v>606</v>
      </c>
      <c r="U142" s="9">
        <f t="shared" si="25"/>
        <v>0.53960396039603964</v>
      </c>
      <c r="V142" s="9">
        <f t="shared" si="26"/>
        <v>0.46039603960396042</v>
      </c>
      <c r="W142" s="9">
        <f t="shared" si="34"/>
        <v>0.193</v>
      </c>
      <c r="X142" s="9">
        <f t="shared" si="33"/>
        <v>0.76700000000000002</v>
      </c>
      <c r="Y142" s="9">
        <f t="shared" si="29"/>
        <v>0</v>
      </c>
      <c r="Z142" s="9">
        <f t="shared" si="30"/>
        <v>1.4999999999999999E-2</v>
      </c>
      <c r="AA142" s="9">
        <f t="shared" si="27"/>
        <v>0.16500000000000001</v>
      </c>
      <c r="AB142" s="9">
        <f t="shared" si="31"/>
        <v>0.08</v>
      </c>
      <c r="AC142" s="9">
        <f t="shared" si="28"/>
        <v>6.0000000000000001E-3</v>
      </c>
      <c r="AD142" s="9">
        <f t="shared" si="24"/>
        <v>0.55610561056105612</v>
      </c>
      <c r="AE142" s="9">
        <f t="shared" si="32"/>
        <v>0.13800000000000001</v>
      </c>
      <c r="AF142">
        <v>36324</v>
      </c>
    </row>
    <row r="143" spans="1:32" hidden="1">
      <c r="A143" t="s">
        <v>161</v>
      </c>
      <c r="B143" t="s">
        <v>175</v>
      </c>
      <c r="C143">
        <v>7676</v>
      </c>
      <c r="D143">
        <v>4049</v>
      </c>
      <c r="E143">
        <v>3627</v>
      </c>
      <c r="F143" s="11">
        <v>9.5</v>
      </c>
      <c r="G143">
        <v>87.4</v>
      </c>
      <c r="H143">
        <v>0.2</v>
      </c>
      <c r="I143">
        <v>0.2</v>
      </c>
      <c r="J143">
        <v>56047</v>
      </c>
      <c r="K143">
        <v>11.2</v>
      </c>
      <c r="L143">
        <v>4482</v>
      </c>
      <c r="M143" s="13">
        <v>12</v>
      </c>
      <c r="N143">
        <v>0.5</v>
      </c>
      <c r="O143">
        <v>5.8</v>
      </c>
      <c r="R143" t="s">
        <v>161</v>
      </c>
      <c r="S143" t="s">
        <v>175</v>
      </c>
      <c r="T143">
        <v>7676</v>
      </c>
      <c r="U143" s="9">
        <f t="shared" si="25"/>
        <v>0.52748827514330376</v>
      </c>
      <c r="V143" s="9">
        <f t="shared" si="26"/>
        <v>0.47251172485669618</v>
      </c>
      <c r="W143" s="9">
        <f t="shared" si="34"/>
        <v>9.5000000000000001E-2</v>
      </c>
      <c r="X143" s="9">
        <f t="shared" si="33"/>
        <v>0.87400000000000011</v>
      </c>
      <c r="Y143" s="9">
        <f t="shared" si="29"/>
        <v>2E-3</v>
      </c>
      <c r="Z143" s="9">
        <f t="shared" si="30"/>
        <v>2E-3</v>
      </c>
      <c r="AA143" s="9">
        <f t="shared" si="27"/>
        <v>0.11199999999999999</v>
      </c>
      <c r="AB143" s="9">
        <f t="shared" si="31"/>
        <v>0.12</v>
      </c>
      <c r="AC143" s="9">
        <f t="shared" si="28"/>
        <v>5.0000000000000001E-3</v>
      </c>
      <c r="AD143" s="9">
        <f t="shared" si="24"/>
        <v>0.58389786347055761</v>
      </c>
      <c r="AE143" s="9">
        <f t="shared" si="32"/>
        <v>5.7999999999999996E-2</v>
      </c>
      <c r="AF143">
        <v>56047</v>
      </c>
    </row>
    <row r="144" spans="1:32" hidden="1">
      <c r="A144" t="s">
        <v>161</v>
      </c>
      <c r="B144" t="s">
        <v>176</v>
      </c>
      <c r="C144">
        <v>2365</v>
      </c>
      <c r="D144">
        <v>1139</v>
      </c>
      <c r="E144">
        <v>1226</v>
      </c>
      <c r="F144" s="11">
        <v>13.6</v>
      </c>
      <c r="G144">
        <v>80.099999999999994</v>
      </c>
      <c r="H144">
        <v>1.2</v>
      </c>
      <c r="I144">
        <v>0.4</v>
      </c>
      <c r="J144">
        <v>44191</v>
      </c>
      <c r="K144">
        <v>14.4</v>
      </c>
      <c r="L144">
        <v>1028</v>
      </c>
      <c r="M144" s="13">
        <v>12</v>
      </c>
      <c r="N144">
        <v>0.6</v>
      </c>
      <c r="O144">
        <v>6.4</v>
      </c>
      <c r="R144" t="s">
        <v>161</v>
      </c>
      <c r="S144" t="s">
        <v>176</v>
      </c>
      <c r="T144">
        <v>2365</v>
      </c>
      <c r="U144" s="9">
        <f t="shared" si="25"/>
        <v>0.48160676532769559</v>
      </c>
      <c r="V144" s="9">
        <f t="shared" si="26"/>
        <v>0.51839323467230447</v>
      </c>
      <c r="W144" s="9">
        <f t="shared" si="34"/>
        <v>0.13600000000000001</v>
      </c>
      <c r="X144" s="9">
        <f t="shared" si="33"/>
        <v>0.80099999999999993</v>
      </c>
      <c r="Y144" s="9">
        <f t="shared" si="29"/>
        <v>1.2E-2</v>
      </c>
      <c r="Z144" s="9">
        <f t="shared" si="30"/>
        <v>4.0000000000000001E-3</v>
      </c>
      <c r="AA144" s="9">
        <f t="shared" si="27"/>
        <v>0.14400000000000002</v>
      </c>
      <c r="AB144" s="9">
        <f t="shared" si="31"/>
        <v>0.12</v>
      </c>
      <c r="AC144" s="9">
        <f t="shared" si="28"/>
        <v>6.0000000000000001E-3</v>
      </c>
      <c r="AD144" s="9">
        <f t="shared" si="24"/>
        <v>0.4346723044397463</v>
      </c>
      <c r="AE144" s="9">
        <f t="shared" si="32"/>
        <v>6.4000000000000001E-2</v>
      </c>
      <c r="AF144">
        <v>44191</v>
      </c>
    </row>
    <row r="145" spans="1:32" hidden="1">
      <c r="A145" t="s">
        <v>161</v>
      </c>
      <c r="B145" t="s">
        <v>177</v>
      </c>
      <c r="C145">
        <v>28940</v>
      </c>
      <c r="D145">
        <v>15912</v>
      </c>
      <c r="E145">
        <v>13028</v>
      </c>
      <c r="F145" s="11">
        <v>14.7</v>
      </c>
      <c r="G145">
        <v>81</v>
      </c>
      <c r="H145">
        <v>1.2</v>
      </c>
      <c r="I145">
        <v>0.2</v>
      </c>
      <c r="J145">
        <v>67983</v>
      </c>
      <c r="K145">
        <v>13.7</v>
      </c>
      <c r="L145">
        <v>18171</v>
      </c>
      <c r="M145" s="13">
        <v>8.1</v>
      </c>
      <c r="N145">
        <v>0</v>
      </c>
      <c r="O145">
        <v>4.7</v>
      </c>
      <c r="R145" t="s">
        <v>161</v>
      </c>
      <c r="S145" t="s">
        <v>177</v>
      </c>
      <c r="T145">
        <v>28940</v>
      </c>
      <c r="U145" s="9">
        <f t="shared" si="25"/>
        <v>0.54982722874913614</v>
      </c>
      <c r="V145" s="9">
        <f t="shared" si="26"/>
        <v>0.45017277125086386</v>
      </c>
      <c r="W145" s="9">
        <f t="shared" si="34"/>
        <v>0.14699999999999999</v>
      </c>
      <c r="X145" s="9">
        <f t="shared" si="33"/>
        <v>0.81</v>
      </c>
      <c r="Y145" s="9">
        <f t="shared" si="29"/>
        <v>1.2E-2</v>
      </c>
      <c r="Z145" s="9">
        <f t="shared" si="30"/>
        <v>2E-3</v>
      </c>
      <c r="AA145" s="9">
        <f t="shared" si="27"/>
        <v>0.13699999999999998</v>
      </c>
      <c r="AB145" s="9">
        <f t="shared" si="31"/>
        <v>8.1000000000000003E-2</v>
      </c>
      <c r="AC145" s="9">
        <f t="shared" si="28"/>
        <v>0</v>
      </c>
      <c r="AD145" s="9">
        <f t="shared" si="24"/>
        <v>0.62788527988942644</v>
      </c>
      <c r="AE145" s="9">
        <f t="shared" si="32"/>
        <v>4.7E-2</v>
      </c>
      <c r="AF145">
        <v>67983</v>
      </c>
    </row>
    <row r="146" spans="1:32" hidden="1">
      <c r="A146" t="s">
        <v>161</v>
      </c>
      <c r="B146" t="s">
        <v>178</v>
      </c>
      <c r="C146">
        <v>23340</v>
      </c>
      <c r="D146">
        <v>11826</v>
      </c>
      <c r="E146">
        <v>11514</v>
      </c>
      <c r="F146" s="11">
        <v>6.1</v>
      </c>
      <c r="G146">
        <v>89.6</v>
      </c>
      <c r="H146">
        <v>1.1000000000000001</v>
      </c>
      <c r="I146">
        <v>0.3</v>
      </c>
      <c r="J146">
        <v>62372</v>
      </c>
      <c r="K146">
        <v>7.5</v>
      </c>
      <c r="L146">
        <v>11501</v>
      </c>
      <c r="M146" s="13">
        <v>7.4</v>
      </c>
      <c r="N146">
        <v>0.3</v>
      </c>
      <c r="O146">
        <v>8.1999999999999993</v>
      </c>
      <c r="R146" t="s">
        <v>161</v>
      </c>
      <c r="S146" t="s">
        <v>178</v>
      </c>
      <c r="T146">
        <v>23340</v>
      </c>
      <c r="U146" s="9">
        <f t="shared" si="25"/>
        <v>0.50668380462724938</v>
      </c>
      <c r="V146" s="9">
        <f t="shared" si="26"/>
        <v>0.49331619537275062</v>
      </c>
      <c r="W146" s="9">
        <f t="shared" si="34"/>
        <v>6.0999999999999999E-2</v>
      </c>
      <c r="X146" s="9">
        <f t="shared" si="33"/>
        <v>0.89599999999999991</v>
      </c>
      <c r="Y146" s="9">
        <f t="shared" si="29"/>
        <v>1.1000000000000001E-2</v>
      </c>
      <c r="Z146" s="9">
        <f t="shared" si="30"/>
        <v>3.0000000000000001E-3</v>
      </c>
      <c r="AA146" s="9">
        <f t="shared" si="27"/>
        <v>7.4999999999999997E-2</v>
      </c>
      <c r="AB146" s="9">
        <f t="shared" si="31"/>
        <v>7.400000000000001E-2</v>
      </c>
      <c r="AC146" s="9">
        <f t="shared" si="28"/>
        <v>3.0000000000000001E-3</v>
      </c>
      <c r="AD146" s="9">
        <f t="shared" si="24"/>
        <v>0.4927592116538132</v>
      </c>
      <c r="AE146" s="9">
        <f t="shared" si="32"/>
        <v>8.199999999999999E-2</v>
      </c>
      <c r="AF146">
        <v>62372</v>
      </c>
    </row>
    <row r="147" spans="1:32" hidden="1">
      <c r="A147" t="s">
        <v>161</v>
      </c>
      <c r="B147" t="s">
        <v>47</v>
      </c>
      <c r="C147">
        <v>4795</v>
      </c>
      <c r="D147">
        <v>2482</v>
      </c>
      <c r="E147">
        <v>2313</v>
      </c>
      <c r="F147" s="11">
        <v>9.3000000000000007</v>
      </c>
      <c r="G147">
        <v>88.3</v>
      </c>
      <c r="H147">
        <v>0.6</v>
      </c>
      <c r="I147">
        <v>0.6</v>
      </c>
      <c r="J147">
        <v>45541</v>
      </c>
      <c r="K147">
        <v>10.4</v>
      </c>
      <c r="L147">
        <v>2196</v>
      </c>
      <c r="M147" s="13">
        <v>14.5</v>
      </c>
      <c r="N147">
        <v>0.3</v>
      </c>
      <c r="O147">
        <v>5.0999999999999996</v>
      </c>
      <c r="R147" t="s">
        <v>161</v>
      </c>
      <c r="S147" t="s">
        <v>47</v>
      </c>
      <c r="T147">
        <v>4795</v>
      </c>
      <c r="U147" s="9">
        <f t="shared" si="25"/>
        <v>0.51762252346193949</v>
      </c>
      <c r="V147" s="9">
        <f t="shared" si="26"/>
        <v>0.48237747653806046</v>
      </c>
      <c r="W147" s="9">
        <f t="shared" si="34"/>
        <v>9.3000000000000013E-2</v>
      </c>
      <c r="X147" s="9">
        <f t="shared" si="33"/>
        <v>0.88300000000000001</v>
      </c>
      <c r="Y147" s="9">
        <f t="shared" si="29"/>
        <v>6.0000000000000001E-3</v>
      </c>
      <c r="Z147" s="9">
        <f t="shared" si="30"/>
        <v>6.0000000000000001E-3</v>
      </c>
      <c r="AA147" s="9">
        <f t="shared" si="27"/>
        <v>0.10400000000000001</v>
      </c>
      <c r="AB147" s="9">
        <f t="shared" si="31"/>
        <v>0.14499999999999999</v>
      </c>
      <c r="AC147" s="9">
        <f t="shared" si="28"/>
        <v>3.0000000000000001E-3</v>
      </c>
      <c r="AD147" s="9">
        <f t="shared" si="24"/>
        <v>0.45797705943691347</v>
      </c>
      <c r="AE147" s="9">
        <f t="shared" si="32"/>
        <v>5.0999999999999997E-2</v>
      </c>
      <c r="AF147">
        <v>45541</v>
      </c>
    </row>
    <row r="148" spans="1:32" hidden="1">
      <c r="A148" t="s">
        <v>161</v>
      </c>
      <c r="B148" t="s">
        <v>179</v>
      </c>
      <c r="C148">
        <v>270948</v>
      </c>
      <c r="D148">
        <v>136230</v>
      </c>
      <c r="E148">
        <v>134718</v>
      </c>
      <c r="F148" s="11">
        <v>28.7</v>
      </c>
      <c r="G148">
        <v>66.900000000000006</v>
      </c>
      <c r="H148">
        <v>1</v>
      </c>
      <c r="I148">
        <v>0.5</v>
      </c>
      <c r="J148">
        <v>60572</v>
      </c>
      <c r="K148">
        <v>12.9</v>
      </c>
      <c r="L148">
        <v>129395</v>
      </c>
      <c r="M148" s="13">
        <v>6.4</v>
      </c>
      <c r="N148">
        <v>0.2</v>
      </c>
      <c r="O148">
        <v>6.6</v>
      </c>
      <c r="R148" t="s">
        <v>161</v>
      </c>
      <c r="S148" t="s">
        <v>179</v>
      </c>
      <c r="T148">
        <v>270948</v>
      </c>
      <c r="U148" s="9">
        <f t="shared" si="25"/>
        <v>0.50279020328623947</v>
      </c>
      <c r="V148" s="9">
        <f t="shared" si="26"/>
        <v>0.49720979671376059</v>
      </c>
      <c r="W148" s="9">
        <f t="shared" si="34"/>
        <v>0.28699999999999998</v>
      </c>
      <c r="X148" s="9">
        <f t="shared" si="33"/>
        <v>0.66900000000000004</v>
      </c>
      <c r="Y148" s="9">
        <f t="shared" si="29"/>
        <v>0.01</v>
      </c>
      <c r="Z148" s="9">
        <f t="shared" si="30"/>
        <v>5.0000000000000001E-3</v>
      </c>
      <c r="AA148" s="9">
        <f t="shared" si="27"/>
        <v>0.129</v>
      </c>
      <c r="AB148" s="9">
        <f t="shared" si="31"/>
        <v>6.4000000000000001E-2</v>
      </c>
      <c r="AC148" s="9">
        <f t="shared" si="28"/>
        <v>2E-3</v>
      </c>
      <c r="AD148" s="9">
        <f t="shared" si="24"/>
        <v>0.47756396061236844</v>
      </c>
      <c r="AE148" s="9">
        <f t="shared" si="32"/>
        <v>6.6000000000000003E-2</v>
      </c>
      <c r="AF148">
        <v>60572</v>
      </c>
    </row>
    <row r="149" spans="1:32" hidden="1">
      <c r="A149" t="s">
        <v>161</v>
      </c>
      <c r="B149" t="s">
        <v>95</v>
      </c>
      <c r="C149">
        <v>10185</v>
      </c>
      <c r="D149">
        <v>4825</v>
      </c>
      <c r="E149">
        <v>5360</v>
      </c>
      <c r="F149" s="11">
        <v>21.6</v>
      </c>
      <c r="G149">
        <v>76.8</v>
      </c>
      <c r="H149">
        <v>0.4</v>
      </c>
      <c r="I149">
        <v>0</v>
      </c>
      <c r="J149">
        <v>43105</v>
      </c>
      <c r="K149">
        <v>14.5</v>
      </c>
      <c r="L149">
        <v>4878</v>
      </c>
      <c r="M149" s="13">
        <v>11.4</v>
      </c>
      <c r="N149">
        <v>0.2</v>
      </c>
      <c r="O149">
        <v>2.5</v>
      </c>
      <c r="R149" t="s">
        <v>161</v>
      </c>
      <c r="S149" t="s">
        <v>95</v>
      </c>
      <c r="T149">
        <v>10185</v>
      </c>
      <c r="U149" s="9">
        <f t="shared" si="25"/>
        <v>0.47373588610702011</v>
      </c>
      <c r="V149" s="9">
        <f t="shared" si="26"/>
        <v>0.52626411389297989</v>
      </c>
      <c r="W149" s="9">
        <f t="shared" si="34"/>
        <v>0.21600000000000003</v>
      </c>
      <c r="X149" s="9">
        <f t="shared" si="33"/>
        <v>0.76800000000000002</v>
      </c>
      <c r="Y149" s="9">
        <f t="shared" si="29"/>
        <v>4.0000000000000001E-3</v>
      </c>
      <c r="Z149" s="9">
        <f t="shared" si="30"/>
        <v>0</v>
      </c>
      <c r="AA149" s="9">
        <f t="shared" si="27"/>
        <v>0.14499999999999999</v>
      </c>
      <c r="AB149" s="9">
        <f t="shared" si="31"/>
        <v>0.114</v>
      </c>
      <c r="AC149" s="9">
        <f t="shared" si="28"/>
        <v>2E-3</v>
      </c>
      <c r="AD149" s="9">
        <f t="shared" si="24"/>
        <v>0.478939617083947</v>
      </c>
      <c r="AE149" s="9">
        <f t="shared" si="32"/>
        <v>2.5000000000000001E-2</v>
      </c>
      <c r="AF149">
        <v>43105</v>
      </c>
    </row>
    <row r="150" spans="1:32" hidden="1">
      <c r="A150" t="s">
        <v>180</v>
      </c>
      <c r="B150" t="s">
        <v>181</v>
      </c>
      <c r="C150">
        <v>939983</v>
      </c>
      <c r="D150">
        <v>457634</v>
      </c>
      <c r="E150">
        <v>482349</v>
      </c>
      <c r="F150" s="11">
        <v>18.3</v>
      </c>
      <c r="G150">
        <v>64.099999999999994</v>
      </c>
      <c r="H150">
        <v>10.4</v>
      </c>
      <c r="I150">
        <v>0.1</v>
      </c>
      <c r="J150">
        <v>84233</v>
      </c>
      <c r="K150">
        <v>9</v>
      </c>
      <c r="L150">
        <v>463610</v>
      </c>
      <c r="M150" s="13">
        <v>8.4</v>
      </c>
      <c r="N150">
        <v>0.1</v>
      </c>
      <c r="O150">
        <v>9</v>
      </c>
      <c r="R150" t="s">
        <v>180</v>
      </c>
      <c r="S150" t="s">
        <v>181</v>
      </c>
      <c r="T150">
        <v>939983</v>
      </c>
      <c r="U150" s="9">
        <f t="shared" si="25"/>
        <v>0.48685348564814468</v>
      </c>
      <c r="V150" s="9">
        <f t="shared" si="26"/>
        <v>0.51314651435185532</v>
      </c>
      <c r="W150" s="9">
        <f t="shared" si="34"/>
        <v>0.183</v>
      </c>
      <c r="X150" s="9">
        <f t="shared" si="33"/>
        <v>0.6409999999999999</v>
      </c>
      <c r="Y150" s="9">
        <f t="shared" si="29"/>
        <v>0.10400000000000001</v>
      </c>
      <c r="Z150" s="9">
        <f t="shared" si="30"/>
        <v>1E-3</v>
      </c>
      <c r="AA150" s="9">
        <f t="shared" si="27"/>
        <v>0.09</v>
      </c>
      <c r="AB150" s="9">
        <f t="shared" si="31"/>
        <v>8.4000000000000005E-2</v>
      </c>
      <c r="AC150" s="9">
        <f t="shared" si="28"/>
        <v>1E-3</v>
      </c>
      <c r="AD150" s="9">
        <f t="shared" si="24"/>
        <v>0.49321104743383659</v>
      </c>
      <c r="AE150" s="9">
        <f t="shared" si="32"/>
        <v>0.09</v>
      </c>
      <c r="AF150">
        <v>84233</v>
      </c>
    </row>
    <row r="151" spans="1:32" hidden="1">
      <c r="A151" t="s">
        <v>180</v>
      </c>
      <c r="B151" t="s">
        <v>182</v>
      </c>
      <c r="C151">
        <v>896943</v>
      </c>
      <c r="D151">
        <v>434784</v>
      </c>
      <c r="E151">
        <v>462159</v>
      </c>
      <c r="F151" s="11">
        <v>16.600000000000001</v>
      </c>
      <c r="G151">
        <v>63.9</v>
      </c>
      <c r="H151">
        <v>12.6</v>
      </c>
      <c r="I151">
        <v>0.1</v>
      </c>
      <c r="J151">
        <v>66395</v>
      </c>
      <c r="K151">
        <v>11.9</v>
      </c>
      <c r="L151">
        <v>439719</v>
      </c>
      <c r="M151" s="13">
        <v>4.8</v>
      </c>
      <c r="N151">
        <v>0.2</v>
      </c>
      <c r="O151">
        <v>9.3000000000000007</v>
      </c>
      <c r="R151" t="s">
        <v>180</v>
      </c>
      <c r="S151" t="s">
        <v>182</v>
      </c>
      <c r="T151">
        <v>896943</v>
      </c>
      <c r="U151" s="9">
        <f t="shared" si="25"/>
        <v>0.48473983296597445</v>
      </c>
      <c r="V151" s="9">
        <f t="shared" si="26"/>
        <v>0.51526016703402555</v>
      </c>
      <c r="W151" s="9">
        <f t="shared" si="34"/>
        <v>0.16600000000000001</v>
      </c>
      <c r="X151" s="9">
        <f t="shared" si="33"/>
        <v>0.63900000000000001</v>
      </c>
      <c r="Y151" s="9">
        <f t="shared" si="29"/>
        <v>0.126</v>
      </c>
      <c r="Z151" s="9">
        <f t="shared" si="30"/>
        <v>1E-3</v>
      </c>
      <c r="AA151" s="9">
        <f t="shared" si="27"/>
        <v>0.11900000000000001</v>
      </c>
      <c r="AB151" s="9">
        <f t="shared" si="31"/>
        <v>4.8000000000000001E-2</v>
      </c>
      <c r="AC151" s="9">
        <f t="shared" si="28"/>
        <v>2E-3</v>
      </c>
      <c r="AD151" s="9">
        <f t="shared" si="24"/>
        <v>0.49024185483358473</v>
      </c>
      <c r="AE151" s="9">
        <f t="shared" si="32"/>
        <v>9.3000000000000013E-2</v>
      </c>
      <c r="AF151">
        <v>66395</v>
      </c>
    </row>
    <row r="152" spans="1:32" hidden="1">
      <c r="A152" t="s">
        <v>180</v>
      </c>
      <c r="B152" t="s">
        <v>183</v>
      </c>
      <c r="C152">
        <v>186304</v>
      </c>
      <c r="D152">
        <v>91740</v>
      </c>
      <c r="E152">
        <v>94564</v>
      </c>
      <c r="F152" s="11">
        <v>5.2</v>
      </c>
      <c r="G152">
        <v>90.2</v>
      </c>
      <c r="H152">
        <v>1.4</v>
      </c>
      <c r="I152">
        <v>0.1</v>
      </c>
      <c r="J152">
        <v>72061</v>
      </c>
      <c r="K152">
        <v>7</v>
      </c>
      <c r="L152">
        <v>98294</v>
      </c>
      <c r="M152" s="13">
        <v>9.1999999999999993</v>
      </c>
      <c r="N152">
        <v>0.2</v>
      </c>
      <c r="O152">
        <v>7.1</v>
      </c>
      <c r="R152" t="s">
        <v>180</v>
      </c>
      <c r="S152" t="s">
        <v>183</v>
      </c>
      <c r="T152">
        <v>186304</v>
      </c>
      <c r="U152" s="9">
        <f t="shared" si="25"/>
        <v>0.49242098935073858</v>
      </c>
      <c r="V152" s="9">
        <f t="shared" si="26"/>
        <v>0.50757901064926148</v>
      </c>
      <c r="W152" s="9">
        <f t="shared" si="34"/>
        <v>5.2000000000000005E-2</v>
      </c>
      <c r="X152" s="9">
        <f t="shared" si="33"/>
        <v>0.90200000000000002</v>
      </c>
      <c r="Y152" s="9">
        <f t="shared" si="29"/>
        <v>1.3999999999999999E-2</v>
      </c>
      <c r="Z152" s="9">
        <f t="shared" si="30"/>
        <v>1E-3</v>
      </c>
      <c r="AA152" s="9">
        <f t="shared" si="27"/>
        <v>7.0000000000000007E-2</v>
      </c>
      <c r="AB152" s="9">
        <f t="shared" si="31"/>
        <v>9.1999999999999998E-2</v>
      </c>
      <c r="AC152" s="9">
        <f t="shared" si="28"/>
        <v>2E-3</v>
      </c>
      <c r="AD152" s="9">
        <f t="shared" si="24"/>
        <v>0.52760005152868428</v>
      </c>
      <c r="AE152" s="9">
        <f t="shared" si="32"/>
        <v>7.0999999999999994E-2</v>
      </c>
      <c r="AF152">
        <v>72061</v>
      </c>
    </row>
    <row r="153" spans="1:32" hidden="1">
      <c r="A153" t="s">
        <v>180</v>
      </c>
      <c r="B153" t="s">
        <v>184</v>
      </c>
      <c r="C153">
        <v>165165</v>
      </c>
      <c r="D153">
        <v>80854</v>
      </c>
      <c r="E153">
        <v>84311</v>
      </c>
      <c r="F153" s="11">
        <v>5.6</v>
      </c>
      <c r="G153">
        <v>84.9</v>
      </c>
      <c r="H153">
        <v>4.7</v>
      </c>
      <c r="I153">
        <v>0.1</v>
      </c>
      <c r="J153">
        <v>79893</v>
      </c>
      <c r="K153">
        <v>6.7</v>
      </c>
      <c r="L153">
        <v>87871</v>
      </c>
      <c r="M153" s="13">
        <v>7</v>
      </c>
      <c r="N153">
        <v>0.1</v>
      </c>
      <c r="O153">
        <v>6</v>
      </c>
      <c r="R153" t="s">
        <v>180</v>
      </c>
      <c r="S153" t="s">
        <v>184</v>
      </c>
      <c r="T153">
        <v>165165</v>
      </c>
      <c r="U153" s="9">
        <f t="shared" si="25"/>
        <v>0.48953470771652591</v>
      </c>
      <c r="V153" s="9">
        <f t="shared" si="26"/>
        <v>0.51046529228347415</v>
      </c>
      <c r="W153" s="9">
        <f t="shared" si="34"/>
        <v>5.5999999999999994E-2</v>
      </c>
      <c r="X153" s="9">
        <f t="shared" si="33"/>
        <v>0.84900000000000009</v>
      </c>
      <c r="Y153" s="9">
        <f t="shared" si="29"/>
        <v>4.7E-2</v>
      </c>
      <c r="Z153" s="9">
        <f t="shared" si="30"/>
        <v>1E-3</v>
      </c>
      <c r="AA153" s="9">
        <f t="shared" si="27"/>
        <v>6.7000000000000004E-2</v>
      </c>
      <c r="AB153" s="9">
        <f t="shared" si="31"/>
        <v>7.0000000000000007E-2</v>
      </c>
      <c r="AC153" s="9">
        <f t="shared" si="28"/>
        <v>1E-3</v>
      </c>
      <c r="AD153" s="9">
        <f t="shared" si="24"/>
        <v>0.53201949565585926</v>
      </c>
      <c r="AE153" s="9">
        <f t="shared" si="32"/>
        <v>0.06</v>
      </c>
      <c r="AF153">
        <v>79893</v>
      </c>
    </row>
    <row r="154" spans="1:32" hidden="1">
      <c r="A154" t="s">
        <v>180</v>
      </c>
      <c r="B154" t="s">
        <v>185</v>
      </c>
      <c r="C154">
        <v>862224</v>
      </c>
      <c r="D154">
        <v>415679</v>
      </c>
      <c r="E154">
        <v>446545</v>
      </c>
      <c r="F154" s="11">
        <v>16.399999999999999</v>
      </c>
      <c r="G154">
        <v>65.400000000000006</v>
      </c>
      <c r="H154">
        <v>12.2</v>
      </c>
      <c r="I154">
        <v>0.1</v>
      </c>
      <c r="J154">
        <v>61640</v>
      </c>
      <c r="K154">
        <v>13</v>
      </c>
      <c r="L154">
        <v>419901</v>
      </c>
      <c r="M154" s="13">
        <v>5.4</v>
      </c>
      <c r="N154">
        <v>0.2</v>
      </c>
      <c r="O154">
        <v>9.5</v>
      </c>
      <c r="R154" t="s">
        <v>180</v>
      </c>
      <c r="S154" t="s">
        <v>185</v>
      </c>
      <c r="T154">
        <v>862224</v>
      </c>
      <c r="U154" s="9">
        <f t="shared" si="25"/>
        <v>0.48210093896713613</v>
      </c>
      <c r="V154" s="9">
        <f t="shared" si="26"/>
        <v>0.51789906103286387</v>
      </c>
      <c r="W154" s="9">
        <f t="shared" si="34"/>
        <v>0.16399999999999998</v>
      </c>
      <c r="X154" s="9">
        <f t="shared" si="33"/>
        <v>0.65400000000000003</v>
      </c>
      <c r="Y154" s="9">
        <f t="shared" si="29"/>
        <v>0.122</v>
      </c>
      <c r="Z154" s="9">
        <f t="shared" si="30"/>
        <v>1E-3</v>
      </c>
      <c r="AA154" s="9">
        <f t="shared" si="27"/>
        <v>0.13</v>
      </c>
      <c r="AB154" s="9">
        <f t="shared" si="31"/>
        <v>5.4000000000000006E-2</v>
      </c>
      <c r="AC154" s="9">
        <f t="shared" si="28"/>
        <v>2E-3</v>
      </c>
      <c r="AD154" s="9">
        <f t="shared" si="24"/>
        <v>0.48699757835550855</v>
      </c>
      <c r="AE154" s="9">
        <f t="shared" si="32"/>
        <v>9.5000000000000001E-2</v>
      </c>
      <c r="AF154">
        <v>61640</v>
      </c>
    </row>
    <row r="155" spans="1:32" hidden="1">
      <c r="A155" t="s">
        <v>180</v>
      </c>
      <c r="B155" t="s">
        <v>186</v>
      </c>
      <c r="C155">
        <v>273185</v>
      </c>
      <c r="D155">
        <v>136570</v>
      </c>
      <c r="E155">
        <v>136615</v>
      </c>
      <c r="F155" s="11">
        <v>9.6</v>
      </c>
      <c r="G155">
        <v>76.8</v>
      </c>
      <c r="H155">
        <v>5.2</v>
      </c>
      <c r="I155">
        <v>0.4</v>
      </c>
      <c r="J155">
        <v>66233</v>
      </c>
      <c r="K155">
        <v>9.9</v>
      </c>
      <c r="L155">
        <v>132990</v>
      </c>
      <c r="M155" s="13">
        <v>5.2</v>
      </c>
      <c r="N155">
        <v>0.1</v>
      </c>
      <c r="O155">
        <v>8.3000000000000007</v>
      </c>
      <c r="R155" t="s">
        <v>180</v>
      </c>
      <c r="S155" t="s">
        <v>186</v>
      </c>
      <c r="T155">
        <v>273185</v>
      </c>
      <c r="U155" s="9">
        <f t="shared" si="25"/>
        <v>0.49991763823050311</v>
      </c>
      <c r="V155" s="9">
        <f t="shared" si="26"/>
        <v>0.50008236176949683</v>
      </c>
      <c r="W155" s="9">
        <f t="shared" si="34"/>
        <v>9.6000000000000002E-2</v>
      </c>
      <c r="X155" s="9">
        <f t="shared" si="33"/>
        <v>0.76800000000000002</v>
      </c>
      <c r="Y155" s="9">
        <f t="shared" si="29"/>
        <v>5.2000000000000005E-2</v>
      </c>
      <c r="Z155" s="9">
        <f t="shared" si="30"/>
        <v>4.0000000000000001E-3</v>
      </c>
      <c r="AA155" s="9">
        <f t="shared" si="27"/>
        <v>9.9000000000000005E-2</v>
      </c>
      <c r="AB155" s="9">
        <f t="shared" si="31"/>
        <v>5.2000000000000005E-2</v>
      </c>
      <c r="AC155" s="9">
        <f t="shared" si="28"/>
        <v>1E-3</v>
      </c>
      <c r="AD155" s="9">
        <f t="shared" si="24"/>
        <v>0.48681296557278037</v>
      </c>
      <c r="AE155" s="9">
        <f t="shared" si="32"/>
        <v>8.3000000000000004E-2</v>
      </c>
      <c r="AF155">
        <v>66233</v>
      </c>
    </row>
    <row r="156" spans="1:32" hidden="1">
      <c r="A156" t="s">
        <v>180</v>
      </c>
      <c r="B156" t="s">
        <v>187</v>
      </c>
      <c r="C156">
        <v>151948</v>
      </c>
      <c r="D156">
        <v>76134</v>
      </c>
      <c r="E156">
        <v>75814</v>
      </c>
      <c r="F156" s="11">
        <v>4.9000000000000004</v>
      </c>
      <c r="G156">
        <v>86.3</v>
      </c>
      <c r="H156">
        <v>2.8</v>
      </c>
      <c r="I156">
        <v>0</v>
      </c>
      <c r="J156">
        <v>79626</v>
      </c>
      <c r="K156">
        <v>7</v>
      </c>
      <c r="L156">
        <v>80190</v>
      </c>
      <c r="M156" s="13">
        <v>5.7</v>
      </c>
      <c r="N156">
        <v>0.2</v>
      </c>
      <c r="O156">
        <v>6.8</v>
      </c>
      <c r="R156" t="s">
        <v>180</v>
      </c>
      <c r="S156" t="s">
        <v>187</v>
      </c>
      <c r="T156">
        <v>151948</v>
      </c>
      <c r="U156" s="9">
        <f t="shared" si="25"/>
        <v>0.50105299181298868</v>
      </c>
      <c r="V156" s="9">
        <f t="shared" si="26"/>
        <v>0.49894700818701132</v>
      </c>
      <c r="W156" s="9">
        <f t="shared" si="34"/>
        <v>4.9000000000000002E-2</v>
      </c>
      <c r="X156" s="9">
        <f t="shared" si="33"/>
        <v>0.86299999999999999</v>
      </c>
      <c r="Y156" s="9">
        <f t="shared" si="29"/>
        <v>2.7999999999999997E-2</v>
      </c>
      <c r="Z156" s="9">
        <f t="shared" si="30"/>
        <v>0</v>
      </c>
      <c r="AA156" s="9">
        <f t="shared" si="27"/>
        <v>7.0000000000000007E-2</v>
      </c>
      <c r="AB156" s="9">
        <f t="shared" si="31"/>
        <v>5.7000000000000002E-2</v>
      </c>
      <c r="AC156" s="9">
        <f t="shared" si="28"/>
        <v>2E-3</v>
      </c>
      <c r="AD156" s="9">
        <f t="shared" si="24"/>
        <v>0.52774633427225104</v>
      </c>
      <c r="AE156" s="9">
        <f t="shared" si="32"/>
        <v>6.8000000000000005E-2</v>
      </c>
      <c r="AF156">
        <v>79626</v>
      </c>
    </row>
    <row r="157" spans="1:32" hidden="1">
      <c r="A157" t="s">
        <v>180</v>
      </c>
      <c r="B157" t="s">
        <v>188</v>
      </c>
      <c r="C157">
        <v>117470</v>
      </c>
      <c r="D157">
        <v>58212</v>
      </c>
      <c r="E157">
        <v>59258</v>
      </c>
      <c r="F157" s="11">
        <v>10.5</v>
      </c>
      <c r="G157">
        <v>84.1</v>
      </c>
      <c r="H157">
        <v>1.9</v>
      </c>
      <c r="I157">
        <v>0</v>
      </c>
      <c r="J157">
        <v>59392</v>
      </c>
      <c r="K157">
        <v>10.7</v>
      </c>
      <c r="L157">
        <v>58842</v>
      </c>
      <c r="M157" s="13">
        <v>5.5</v>
      </c>
      <c r="N157">
        <v>0.4</v>
      </c>
      <c r="O157">
        <v>9.3000000000000007</v>
      </c>
      <c r="R157" t="s">
        <v>180</v>
      </c>
      <c r="S157" t="s">
        <v>188</v>
      </c>
      <c r="T157">
        <v>117470</v>
      </c>
      <c r="U157" s="9">
        <f t="shared" si="25"/>
        <v>0.49554779943815441</v>
      </c>
      <c r="V157" s="9">
        <f t="shared" si="26"/>
        <v>0.50445220056184559</v>
      </c>
      <c r="W157" s="9">
        <f t="shared" si="34"/>
        <v>0.105</v>
      </c>
      <c r="X157" s="9">
        <f t="shared" si="33"/>
        <v>0.84099999999999997</v>
      </c>
      <c r="Y157" s="9">
        <f t="shared" si="29"/>
        <v>1.9E-2</v>
      </c>
      <c r="Z157" s="9">
        <f t="shared" si="30"/>
        <v>0</v>
      </c>
      <c r="AA157" s="9">
        <f t="shared" si="27"/>
        <v>0.107</v>
      </c>
      <c r="AB157" s="9">
        <f t="shared" si="31"/>
        <v>5.5E-2</v>
      </c>
      <c r="AC157" s="9">
        <f t="shared" si="28"/>
        <v>4.0000000000000001E-3</v>
      </c>
      <c r="AD157" s="9">
        <f t="shared" si="24"/>
        <v>0.50091087086064523</v>
      </c>
      <c r="AE157" s="9">
        <f t="shared" si="32"/>
        <v>9.3000000000000013E-2</v>
      </c>
      <c r="AF157">
        <v>59392</v>
      </c>
    </row>
    <row r="158" spans="1:32" hidden="1">
      <c r="A158" t="s">
        <v>189</v>
      </c>
      <c r="B158" t="s">
        <v>190</v>
      </c>
      <c r="C158">
        <v>169509</v>
      </c>
      <c r="D158">
        <v>81716</v>
      </c>
      <c r="E158">
        <v>87793</v>
      </c>
      <c r="F158" s="11">
        <v>6.5</v>
      </c>
      <c r="G158">
        <v>63.7</v>
      </c>
      <c r="H158">
        <v>23.4</v>
      </c>
      <c r="I158">
        <v>0.6</v>
      </c>
      <c r="J158">
        <v>54976</v>
      </c>
      <c r="K158">
        <v>13.5</v>
      </c>
      <c r="L158">
        <v>75246</v>
      </c>
      <c r="M158" s="13">
        <v>3.9</v>
      </c>
      <c r="N158">
        <v>0.3</v>
      </c>
      <c r="O158">
        <v>8.4</v>
      </c>
      <c r="R158" t="s">
        <v>189</v>
      </c>
      <c r="S158" t="s">
        <v>190</v>
      </c>
      <c r="T158">
        <v>169509</v>
      </c>
      <c r="U158" s="9">
        <f t="shared" si="25"/>
        <v>0.48207469809862602</v>
      </c>
      <c r="V158" s="9">
        <f t="shared" si="26"/>
        <v>0.51792530190137398</v>
      </c>
      <c r="W158" s="9">
        <f t="shared" si="34"/>
        <v>6.5000000000000002E-2</v>
      </c>
      <c r="X158" s="9">
        <f t="shared" si="33"/>
        <v>0.63700000000000001</v>
      </c>
      <c r="Y158" s="9">
        <f t="shared" si="29"/>
        <v>0.23399999999999999</v>
      </c>
      <c r="Z158" s="9">
        <f t="shared" si="30"/>
        <v>6.0000000000000001E-3</v>
      </c>
      <c r="AA158" s="9">
        <f t="shared" si="27"/>
        <v>0.13500000000000001</v>
      </c>
      <c r="AB158" s="9">
        <f t="shared" si="31"/>
        <v>3.9E-2</v>
      </c>
      <c r="AC158" s="9">
        <f t="shared" si="28"/>
        <v>3.0000000000000001E-3</v>
      </c>
      <c r="AD158" s="9">
        <f t="shared" si="24"/>
        <v>0.44390563332920374</v>
      </c>
      <c r="AE158" s="9">
        <f t="shared" si="32"/>
        <v>8.4000000000000005E-2</v>
      </c>
      <c r="AF158">
        <v>54976</v>
      </c>
    </row>
    <row r="159" spans="1:32" hidden="1">
      <c r="A159" t="s">
        <v>189</v>
      </c>
      <c r="B159" t="s">
        <v>191</v>
      </c>
      <c r="C159">
        <v>549643</v>
      </c>
      <c r="D159">
        <v>265915</v>
      </c>
      <c r="E159">
        <v>283728</v>
      </c>
      <c r="F159" s="11">
        <v>9.1999999999999993</v>
      </c>
      <c r="G159">
        <v>59.8</v>
      </c>
      <c r="H159">
        <v>23.6</v>
      </c>
      <c r="I159">
        <v>0.2</v>
      </c>
      <c r="J159">
        <v>65476</v>
      </c>
      <c r="K159">
        <v>11.4</v>
      </c>
      <c r="L159">
        <v>268331</v>
      </c>
      <c r="M159" s="13">
        <v>3.1</v>
      </c>
      <c r="N159">
        <v>0.1</v>
      </c>
      <c r="O159">
        <v>7.4</v>
      </c>
      <c r="R159" t="s">
        <v>189</v>
      </c>
      <c r="S159" t="s">
        <v>191</v>
      </c>
      <c r="T159">
        <v>549643</v>
      </c>
      <c r="U159" s="9">
        <f t="shared" si="25"/>
        <v>0.48379584566709666</v>
      </c>
      <c r="V159" s="9">
        <f t="shared" si="26"/>
        <v>0.51620415433290334</v>
      </c>
      <c r="W159" s="9">
        <f t="shared" si="34"/>
        <v>9.1999999999999998E-2</v>
      </c>
      <c r="X159" s="9">
        <f t="shared" si="33"/>
        <v>0.59799999999999998</v>
      </c>
      <c r="Y159" s="9">
        <f t="shared" si="29"/>
        <v>0.23600000000000002</v>
      </c>
      <c r="Z159" s="9">
        <f t="shared" si="30"/>
        <v>2E-3</v>
      </c>
      <c r="AA159" s="9">
        <f t="shared" si="27"/>
        <v>0.114</v>
      </c>
      <c r="AB159" s="9">
        <f t="shared" si="31"/>
        <v>3.1E-2</v>
      </c>
      <c r="AC159" s="9">
        <f t="shared" si="28"/>
        <v>1E-3</v>
      </c>
      <c r="AD159" s="9">
        <f t="shared" si="24"/>
        <v>0.48819142607110433</v>
      </c>
      <c r="AE159" s="9">
        <f t="shared" si="32"/>
        <v>7.400000000000001E-2</v>
      </c>
      <c r="AF159">
        <v>65476</v>
      </c>
    </row>
    <row r="160" spans="1:32" hidden="1">
      <c r="A160" t="s">
        <v>189</v>
      </c>
      <c r="B160" t="s">
        <v>192</v>
      </c>
      <c r="C160">
        <v>207302</v>
      </c>
      <c r="D160">
        <v>100782</v>
      </c>
      <c r="E160">
        <v>106520</v>
      </c>
      <c r="F160" s="11">
        <v>9.1999999999999993</v>
      </c>
      <c r="G160">
        <v>74.8</v>
      </c>
      <c r="H160">
        <v>12.4</v>
      </c>
      <c r="I160">
        <v>0.3</v>
      </c>
      <c r="J160">
        <v>53751</v>
      </c>
      <c r="K160">
        <v>12.6</v>
      </c>
      <c r="L160">
        <v>90239</v>
      </c>
      <c r="M160" s="13">
        <v>6.4</v>
      </c>
      <c r="N160">
        <v>0.1</v>
      </c>
      <c r="O160">
        <v>8</v>
      </c>
      <c r="R160" t="s">
        <v>189</v>
      </c>
      <c r="S160" t="s">
        <v>192</v>
      </c>
      <c r="T160">
        <v>207302</v>
      </c>
      <c r="U160" s="9">
        <f t="shared" si="25"/>
        <v>0.48616028788916654</v>
      </c>
      <c r="V160" s="9">
        <f t="shared" si="26"/>
        <v>0.51383971211083346</v>
      </c>
      <c r="W160" s="9">
        <f t="shared" si="34"/>
        <v>9.1999999999999998E-2</v>
      </c>
      <c r="X160" s="9">
        <f t="shared" si="33"/>
        <v>0.748</v>
      </c>
      <c r="Y160" s="9">
        <f t="shared" si="29"/>
        <v>0.124</v>
      </c>
      <c r="Z160" s="9">
        <f t="shared" si="30"/>
        <v>3.0000000000000001E-3</v>
      </c>
      <c r="AA160" s="9">
        <f t="shared" si="27"/>
        <v>0.126</v>
      </c>
      <c r="AB160" s="9">
        <f t="shared" si="31"/>
        <v>6.4000000000000001E-2</v>
      </c>
      <c r="AC160" s="9">
        <f t="shared" si="28"/>
        <v>1E-3</v>
      </c>
      <c r="AD160" s="9">
        <f t="shared" si="24"/>
        <v>0.43530211961293186</v>
      </c>
      <c r="AE160" s="9">
        <f t="shared" si="32"/>
        <v>0.08</v>
      </c>
      <c r="AF160">
        <v>53751</v>
      </c>
    </row>
    <row r="161" spans="1:32" hidden="1">
      <c r="A161" t="s">
        <v>193</v>
      </c>
      <c r="B161" t="s">
        <v>193</v>
      </c>
      <c r="C161">
        <v>647484</v>
      </c>
      <c r="D161">
        <v>306674</v>
      </c>
      <c r="E161">
        <v>340810</v>
      </c>
      <c r="F161" s="11">
        <v>10.199999999999999</v>
      </c>
      <c r="G161">
        <v>35.6</v>
      </c>
      <c r="H161">
        <v>48</v>
      </c>
      <c r="I161">
        <v>0.2</v>
      </c>
      <c r="J161">
        <v>70848</v>
      </c>
      <c r="K161">
        <v>18</v>
      </c>
      <c r="L161">
        <v>337815</v>
      </c>
      <c r="M161" s="13">
        <v>4.4000000000000004</v>
      </c>
      <c r="N161">
        <v>0.1</v>
      </c>
      <c r="O161">
        <v>9.6</v>
      </c>
      <c r="R161" t="s">
        <v>193</v>
      </c>
      <c r="S161" t="s">
        <v>193</v>
      </c>
      <c r="T161">
        <v>647484</v>
      </c>
      <c r="U161" s="9">
        <f t="shared" si="25"/>
        <v>0.47363950306107949</v>
      </c>
      <c r="V161" s="9">
        <f t="shared" si="26"/>
        <v>0.52636049693892051</v>
      </c>
      <c r="W161" s="9">
        <f t="shared" si="34"/>
        <v>0.10199999999999999</v>
      </c>
      <c r="X161" s="9">
        <f t="shared" si="33"/>
        <v>0.35600000000000004</v>
      </c>
      <c r="Y161" s="9">
        <f t="shared" si="29"/>
        <v>0.48</v>
      </c>
      <c r="Z161" s="9">
        <f t="shared" si="30"/>
        <v>2E-3</v>
      </c>
      <c r="AA161" s="9">
        <f t="shared" si="27"/>
        <v>0.18</v>
      </c>
      <c r="AB161" s="9">
        <f t="shared" si="31"/>
        <v>4.4000000000000004E-2</v>
      </c>
      <c r="AC161" s="9">
        <f t="shared" si="28"/>
        <v>1E-3</v>
      </c>
      <c r="AD161" s="9">
        <f t="shared" si="24"/>
        <v>0.52173490001297329</v>
      </c>
      <c r="AE161" s="9">
        <f t="shared" si="32"/>
        <v>9.6000000000000002E-2</v>
      </c>
      <c r="AF161">
        <v>70848</v>
      </c>
    </row>
    <row r="162" spans="1:32" hidden="1">
      <c r="A162" t="s">
        <v>194</v>
      </c>
      <c r="B162" t="s">
        <v>195</v>
      </c>
      <c r="C162">
        <v>254218</v>
      </c>
      <c r="D162">
        <v>122968</v>
      </c>
      <c r="E162">
        <v>131250</v>
      </c>
      <c r="F162" s="11">
        <v>8.9</v>
      </c>
      <c r="G162">
        <v>62.7</v>
      </c>
      <c r="H162">
        <v>19.600000000000001</v>
      </c>
      <c r="I162">
        <v>0.3</v>
      </c>
      <c r="J162">
        <v>43073</v>
      </c>
      <c r="K162">
        <v>24.3</v>
      </c>
      <c r="L162">
        <v>116659</v>
      </c>
      <c r="M162" s="13">
        <v>4.3</v>
      </c>
      <c r="N162">
        <v>0.1</v>
      </c>
      <c r="O162">
        <v>7.9</v>
      </c>
      <c r="R162" t="s">
        <v>194</v>
      </c>
      <c r="S162" t="s">
        <v>195</v>
      </c>
      <c r="T162">
        <v>254218</v>
      </c>
      <c r="U162" s="9">
        <f t="shared" si="25"/>
        <v>0.48371083086170136</v>
      </c>
      <c r="V162" s="9">
        <f t="shared" si="26"/>
        <v>0.51628916913829859</v>
      </c>
      <c r="W162" s="9">
        <f t="shared" si="34"/>
        <v>8.900000000000001E-2</v>
      </c>
      <c r="X162" s="9">
        <f t="shared" si="33"/>
        <v>0.627</v>
      </c>
      <c r="Y162" s="9">
        <f t="shared" si="29"/>
        <v>0.19600000000000001</v>
      </c>
      <c r="Z162" s="9">
        <f t="shared" si="30"/>
        <v>3.0000000000000001E-3</v>
      </c>
      <c r="AA162" s="9">
        <f t="shared" si="27"/>
        <v>0.24299999999999999</v>
      </c>
      <c r="AB162" s="9">
        <f t="shared" si="31"/>
        <v>4.2999999999999997E-2</v>
      </c>
      <c r="AC162" s="9">
        <f t="shared" si="28"/>
        <v>1E-3</v>
      </c>
      <c r="AD162" s="9">
        <f t="shared" si="24"/>
        <v>0.45889354805717925</v>
      </c>
      <c r="AE162" s="9">
        <f t="shared" si="32"/>
        <v>7.9000000000000001E-2</v>
      </c>
      <c r="AF162">
        <v>43073</v>
      </c>
    </row>
    <row r="163" spans="1:32" hidden="1">
      <c r="A163" t="s">
        <v>194</v>
      </c>
      <c r="B163" t="s">
        <v>196</v>
      </c>
      <c r="C163">
        <v>27135</v>
      </c>
      <c r="D163">
        <v>14277</v>
      </c>
      <c r="E163">
        <v>12858</v>
      </c>
      <c r="F163" s="11">
        <v>2.4</v>
      </c>
      <c r="G163">
        <v>82</v>
      </c>
      <c r="H163">
        <v>14.5</v>
      </c>
      <c r="I163">
        <v>0.1</v>
      </c>
      <c r="J163">
        <v>47121</v>
      </c>
      <c r="K163">
        <v>18.100000000000001</v>
      </c>
      <c r="L163">
        <v>10174</v>
      </c>
      <c r="M163" s="13">
        <v>4.4000000000000004</v>
      </c>
      <c r="N163">
        <v>0.1</v>
      </c>
      <c r="O163">
        <v>8.9</v>
      </c>
      <c r="R163" t="s">
        <v>194</v>
      </c>
      <c r="S163" t="s">
        <v>196</v>
      </c>
      <c r="T163">
        <v>27135</v>
      </c>
      <c r="U163" s="9">
        <f t="shared" si="25"/>
        <v>0.52614704256495304</v>
      </c>
      <c r="V163" s="9">
        <f t="shared" si="26"/>
        <v>0.47385295743504696</v>
      </c>
      <c r="W163" s="9">
        <f t="shared" si="34"/>
        <v>2.4E-2</v>
      </c>
      <c r="X163" s="9">
        <f t="shared" si="33"/>
        <v>0.82</v>
      </c>
      <c r="Y163" s="9">
        <f t="shared" si="29"/>
        <v>0.14499999999999999</v>
      </c>
      <c r="Z163" s="9">
        <f t="shared" si="30"/>
        <v>1E-3</v>
      </c>
      <c r="AA163" s="9">
        <f t="shared" si="27"/>
        <v>0.18100000000000002</v>
      </c>
      <c r="AB163" s="9">
        <f t="shared" si="31"/>
        <v>4.4000000000000004E-2</v>
      </c>
      <c r="AC163" s="9">
        <f t="shared" si="28"/>
        <v>1E-3</v>
      </c>
      <c r="AD163" s="9">
        <f t="shared" si="24"/>
        <v>0.37494011424359686</v>
      </c>
      <c r="AE163" s="9">
        <f t="shared" si="32"/>
        <v>8.900000000000001E-2</v>
      </c>
      <c r="AF163">
        <v>47121</v>
      </c>
    </row>
    <row r="164" spans="1:32" hidden="1">
      <c r="A164" t="s">
        <v>194</v>
      </c>
      <c r="B164" t="s">
        <v>197</v>
      </c>
      <c r="C164">
        <v>175353</v>
      </c>
      <c r="D164">
        <v>86800</v>
      </c>
      <c r="E164">
        <v>88553</v>
      </c>
      <c r="F164" s="11">
        <v>5.5</v>
      </c>
      <c r="G164">
        <v>77.900000000000006</v>
      </c>
      <c r="H164">
        <v>10.5</v>
      </c>
      <c r="I164">
        <v>0.5</v>
      </c>
      <c r="J164">
        <v>47368</v>
      </c>
      <c r="K164">
        <v>15.2</v>
      </c>
      <c r="L164">
        <v>77894</v>
      </c>
      <c r="M164" s="13">
        <v>6.4</v>
      </c>
      <c r="N164">
        <v>0.3</v>
      </c>
      <c r="O164">
        <v>8.6</v>
      </c>
      <c r="R164" t="s">
        <v>194</v>
      </c>
      <c r="S164" t="s">
        <v>197</v>
      </c>
      <c r="T164">
        <v>175353</v>
      </c>
      <c r="U164" s="9">
        <f t="shared" si="25"/>
        <v>0.49500151123733271</v>
      </c>
      <c r="V164" s="9">
        <f t="shared" si="26"/>
        <v>0.50499848876266729</v>
      </c>
      <c r="W164" s="9">
        <f t="shared" si="34"/>
        <v>5.5E-2</v>
      </c>
      <c r="X164" s="9">
        <f t="shared" si="33"/>
        <v>0.77900000000000003</v>
      </c>
      <c r="Y164" s="9">
        <f t="shared" si="29"/>
        <v>0.105</v>
      </c>
      <c r="Z164" s="9">
        <f t="shared" si="30"/>
        <v>5.0000000000000001E-3</v>
      </c>
      <c r="AA164" s="9">
        <f t="shared" si="27"/>
        <v>0.152</v>
      </c>
      <c r="AB164" s="9">
        <f t="shared" si="31"/>
        <v>6.4000000000000001E-2</v>
      </c>
      <c r="AC164" s="9">
        <f t="shared" si="28"/>
        <v>3.0000000000000001E-3</v>
      </c>
      <c r="AD164" s="9">
        <f t="shared" si="24"/>
        <v>0.44421253129401833</v>
      </c>
      <c r="AE164" s="9">
        <f t="shared" si="32"/>
        <v>8.5999999999999993E-2</v>
      </c>
      <c r="AF164">
        <v>47368</v>
      </c>
    </row>
    <row r="165" spans="1:32" hidden="1">
      <c r="A165" t="s">
        <v>194</v>
      </c>
      <c r="B165" t="s">
        <v>198</v>
      </c>
      <c r="C165">
        <v>27223</v>
      </c>
      <c r="D165">
        <v>15150</v>
      </c>
      <c r="E165">
        <v>12073</v>
      </c>
      <c r="F165" s="11">
        <v>3.8</v>
      </c>
      <c r="G165">
        <v>74.400000000000006</v>
      </c>
      <c r="H165">
        <v>19.899999999999999</v>
      </c>
      <c r="I165">
        <v>0.1</v>
      </c>
      <c r="J165">
        <v>41606</v>
      </c>
      <c r="K165">
        <v>20.6</v>
      </c>
      <c r="L165">
        <v>9225</v>
      </c>
      <c r="M165" s="13">
        <v>4.0999999999999996</v>
      </c>
      <c r="N165">
        <v>0</v>
      </c>
      <c r="O165">
        <v>12.4</v>
      </c>
      <c r="R165" t="s">
        <v>194</v>
      </c>
      <c r="S165" t="s">
        <v>198</v>
      </c>
      <c r="T165">
        <v>27223</v>
      </c>
      <c r="U165" s="9">
        <f t="shared" si="25"/>
        <v>0.55651471182456014</v>
      </c>
      <c r="V165" s="9">
        <f t="shared" si="26"/>
        <v>0.44348528817543986</v>
      </c>
      <c r="W165" s="9">
        <f t="shared" si="34"/>
        <v>3.7999999999999999E-2</v>
      </c>
      <c r="X165" s="9">
        <f t="shared" si="33"/>
        <v>0.74400000000000011</v>
      </c>
      <c r="Y165" s="9">
        <f t="shared" si="29"/>
        <v>0.19899999999999998</v>
      </c>
      <c r="Z165" s="9">
        <f t="shared" si="30"/>
        <v>1E-3</v>
      </c>
      <c r="AA165" s="9">
        <f t="shared" si="27"/>
        <v>0.20600000000000002</v>
      </c>
      <c r="AB165" s="9">
        <f t="shared" si="31"/>
        <v>4.0999999999999995E-2</v>
      </c>
      <c r="AC165" s="9">
        <f t="shared" si="28"/>
        <v>0</v>
      </c>
      <c r="AD165" s="9">
        <f t="shared" si="24"/>
        <v>0.33886786908129157</v>
      </c>
      <c r="AE165" s="9">
        <f t="shared" si="32"/>
        <v>0.124</v>
      </c>
      <c r="AF165">
        <v>41606</v>
      </c>
    </row>
    <row r="166" spans="1:32" hidden="1">
      <c r="A166" t="s">
        <v>194</v>
      </c>
      <c r="B166" t="s">
        <v>199</v>
      </c>
      <c r="C166">
        <v>553591</v>
      </c>
      <c r="D166">
        <v>270544</v>
      </c>
      <c r="E166">
        <v>283047</v>
      </c>
      <c r="F166" s="11">
        <v>9.1</v>
      </c>
      <c r="G166">
        <v>76.099999999999994</v>
      </c>
      <c r="H166">
        <v>9.9</v>
      </c>
      <c r="I166">
        <v>0.3</v>
      </c>
      <c r="J166">
        <v>48925</v>
      </c>
      <c r="K166">
        <v>14</v>
      </c>
      <c r="L166">
        <v>229693</v>
      </c>
      <c r="M166" s="13">
        <v>5.4</v>
      </c>
      <c r="N166">
        <v>0.2</v>
      </c>
      <c r="O166">
        <v>10.9</v>
      </c>
      <c r="R166" t="s">
        <v>194</v>
      </c>
      <c r="S166" t="s">
        <v>199</v>
      </c>
      <c r="T166">
        <v>553591</v>
      </c>
      <c r="U166" s="9">
        <f t="shared" si="25"/>
        <v>0.48870736699115414</v>
      </c>
      <c r="V166" s="9">
        <f t="shared" si="26"/>
        <v>0.51129263300884586</v>
      </c>
      <c r="W166" s="9">
        <f t="shared" si="34"/>
        <v>9.0999999999999998E-2</v>
      </c>
      <c r="X166" s="9">
        <f t="shared" si="33"/>
        <v>0.7609999999999999</v>
      </c>
      <c r="Y166" s="9">
        <f t="shared" si="29"/>
        <v>9.9000000000000005E-2</v>
      </c>
      <c r="Z166" s="9">
        <f t="shared" si="30"/>
        <v>3.0000000000000001E-3</v>
      </c>
      <c r="AA166" s="9">
        <f t="shared" si="27"/>
        <v>0.14000000000000001</v>
      </c>
      <c r="AB166" s="9">
        <f t="shared" si="31"/>
        <v>5.4000000000000006E-2</v>
      </c>
      <c r="AC166" s="9">
        <f t="shared" si="28"/>
        <v>2E-3</v>
      </c>
      <c r="AD166" s="9">
        <f t="shared" si="24"/>
        <v>0.41491462108307398</v>
      </c>
      <c r="AE166" s="9">
        <f t="shared" si="32"/>
        <v>0.109</v>
      </c>
      <c r="AF166">
        <v>48925</v>
      </c>
    </row>
    <row r="167" spans="1:32" hidden="1">
      <c r="A167" t="s">
        <v>194</v>
      </c>
      <c r="B167" t="s">
        <v>200</v>
      </c>
      <c r="C167">
        <v>1843152</v>
      </c>
      <c r="D167">
        <v>894820</v>
      </c>
      <c r="E167">
        <v>948332</v>
      </c>
      <c r="F167" s="11">
        <v>27</v>
      </c>
      <c r="G167">
        <v>40.4</v>
      </c>
      <c r="H167">
        <v>26.9</v>
      </c>
      <c r="I167">
        <v>0.2</v>
      </c>
      <c r="J167">
        <v>51968</v>
      </c>
      <c r="K167">
        <v>14.5</v>
      </c>
      <c r="L167">
        <v>890997</v>
      </c>
      <c r="M167" s="13">
        <v>6.4</v>
      </c>
      <c r="N167">
        <v>0.1</v>
      </c>
      <c r="O167">
        <v>10</v>
      </c>
      <c r="R167" t="s">
        <v>194</v>
      </c>
      <c r="S167" t="s">
        <v>200</v>
      </c>
      <c r="T167">
        <v>1843152</v>
      </c>
      <c r="U167" s="9">
        <f t="shared" si="25"/>
        <v>0.48548356294000711</v>
      </c>
      <c r="V167" s="9">
        <f t="shared" si="26"/>
        <v>0.51451643705999284</v>
      </c>
      <c r="W167" s="9">
        <f t="shared" si="34"/>
        <v>0.27</v>
      </c>
      <c r="X167" s="9">
        <f t="shared" si="33"/>
        <v>0.40399999999999997</v>
      </c>
      <c r="Y167" s="9">
        <f t="shared" si="29"/>
        <v>0.26899999999999996</v>
      </c>
      <c r="Z167" s="9">
        <f t="shared" si="30"/>
        <v>2E-3</v>
      </c>
      <c r="AA167" s="9">
        <f t="shared" si="27"/>
        <v>0.14499999999999999</v>
      </c>
      <c r="AB167" s="9">
        <f t="shared" si="31"/>
        <v>6.4000000000000001E-2</v>
      </c>
      <c r="AC167" s="9">
        <f t="shared" si="28"/>
        <v>1E-3</v>
      </c>
      <c r="AD167" s="9">
        <f t="shared" si="24"/>
        <v>0.48340939868225735</v>
      </c>
      <c r="AE167" s="9">
        <f t="shared" si="32"/>
        <v>0.1</v>
      </c>
      <c r="AF167">
        <v>51968</v>
      </c>
    </row>
    <row r="168" spans="1:32" hidden="1">
      <c r="A168" t="s">
        <v>194</v>
      </c>
      <c r="B168" t="s">
        <v>19</v>
      </c>
      <c r="C168">
        <v>14615</v>
      </c>
      <c r="D168">
        <v>7991</v>
      </c>
      <c r="E168">
        <v>6624</v>
      </c>
      <c r="F168" s="11">
        <v>5.6</v>
      </c>
      <c r="G168">
        <v>77</v>
      </c>
      <c r="H168">
        <v>13.3</v>
      </c>
      <c r="I168">
        <v>1.2</v>
      </c>
      <c r="J168">
        <v>34510</v>
      </c>
      <c r="K168">
        <v>19.3</v>
      </c>
      <c r="L168">
        <v>4735</v>
      </c>
      <c r="M168" s="13">
        <v>8</v>
      </c>
      <c r="N168">
        <v>0</v>
      </c>
      <c r="O168">
        <v>10</v>
      </c>
      <c r="R168" t="s">
        <v>194</v>
      </c>
      <c r="S168" t="s">
        <v>19</v>
      </c>
      <c r="T168">
        <v>14615</v>
      </c>
      <c r="U168" s="9">
        <f t="shared" si="25"/>
        <v>0.54676702018474166</v>
      </c>
      <c r="V168" s="9">
        <f t="shared" si="26"/>
        <v>0.45323297981525829</v>
      </c>
      <c r="W168" s="9">
        <f t="shared" si="34"/>
        <v>5.5999999999999994E-2</v>
      </c>
      <c r="X168" s="9">
        <f t="shared" si="33"/>
        <v>0.77</v>
      </c>
      <c r="Y168" s="9">
        <f t="shared" si="29"/>
        <v>0.13300000000000001</v>
      </c>
      <c r="Z168" s="9">
        <f t="shared" si="30"/>
        <v>1.2E-2</v>
      </c>
      <c r="AA168" s="9">
        <f t="shared" si="27"/>
        <v>0.193</v>
      </c>
      <c r="AB168" s="9">
        <f t="shared" si="31"/>
        <v>0.08</v>
      </c>
      <c r="AC168" s="9">
        <f t="shared" si="28"/>
        <v>0</v>
      </c>
      <c r="AD168" s="9">
        <f t="shared" si="24"/>
        <v>0.32398221005815941</v>
      </c>
      <c r="AE168" s="9">
        <f t="shared" si="32"/>
        <v>0.1</v>
      </c>
      <c r="AF168">
        <v>34510</v>
      </c>
    </row>
    <row r="169" spans="1:32" hidden="1">
      <c r="A169" t="s">
        <v>194</v>
      </c>
      <c r="B169" t="s">
        <v>202</v>
      </c>
      <c r="C169">
        <v>437346</v>
      </c>
      <c r="D169">
        <v>211546</v>
      </c>
      <c r="E169">
        <v>225800</v>
      </c>
      <c r="F169" s="11">
        <v>18.8</v>
      </c>
      <c r="G169">
        <v>64</v>
      </c>
      <c r="H169">
        <v>10.8</v>
      </c>
      <c r="I169">
        <v>0.1</v>
      </c>
      <c r="J169">
        <v>57010</v>
      </c>
      <c r="K169">
        <v>12.1</v>
      </c>
      <c r="L169">
        <v>210450</v>
      </c>
      <c r="M169" s="13">
        <v>5.4</v>
      </c>
      <c r="N169">
        <v>0.1</v>
      </c>
      <c r="O169">
        <v>9.4</v>
      </c>
      <c r="R169" t="s">
        <v>194</v>
      </c>
      <c r="S169" t="s">
        <v>202</v>
      </c>
      <c r="T169">
        <v>437346</v>
      </c>
      <c r="U169" s="9">
        <f t="shared" si="25"/>
        <v>0.48370397808600057</v>
      </c>
      <c r="V169" s="9">
        <f t="shared" si="26"/>
        <v>0.51629602191399948</v>
      </c>
      <c r="W169" s="9">
        <f t="shared" si="34"/>
        <v>0.188</v>
      </c>
      <c r="X169" s="9">
        <f t="shared" si="33"/>
        <v>0.64</v>
      </c>
      <c r="Y169" s="9">
        <f t="shared" si="29"/>
        <v>0.10800000000000001</v>
      </c>
      <c r="Z169" s="9">
        <f t="shared" si="30"/>
        <v>1E-3</v>
      </c>
      <c r="AA169" s="9">
        <f t="shared" si="27"/>
        <v>0.121</v>
      </c>
      <c r="AB169" s="9">
        <f t="shared" si="31"/>
        <v>5.4000000000000006E-2</v>
      </c>
      <c r="AC169" s="9">
        <f t="shared" si="28"/>
        <v>1E-3</v>
      </c>
      <c r="AD169" s="9">
        <f t="shared" si="24"/>
        <v>0.48119795310806546</v>
      </c>
      <c r="AE169" s="9">
        <f t="shared" si="32"/>
        <v>9.4E-2</v>
      </c>
      <c r="AF169">
        <v>57010</v>
      </c>
    </row>
    <row r="170" spans="1:32" hidden="1">
      <c r="A170" t="s">
        <v>194</v>
      </c>
      <c r="B170" t="s">
        <v>42</v>
      </c>
      <c r="C170">
        <v>108501</v>
      </c>
      <c r="D170">
        <v>55190</v>
      </c>
      <c r="E170">
        <v>53311</v>
      </c>
      <c r="F170" s="11">
        <v>5.7</v>
      </c>
      <c r="G170">
        <v>84.1</v>
      </c>
      <c r="H170">
        <v>8.1</v>
      </c>
      <c r="I170">
        <v>0.3</v>
      </c>
      <c r="J170">
        <v>50350</v>
      </c>
      <c r="K170">
        <v>10.9</v>
      </c>
      <c r="L170">
        <v>22298</v>
      </c>
      <c r="M170" s="13">
        <v>7</v>
      </c>
      <c r="N170">
        <v>0.1</v>
      </c>
      <c r="O170">
        <v>9</v>
      </c>
      <c r="R170" t="s">
        <v>194</v>
      </c>
      <c r="S170" t="s">
        <v>42</v>
      </c>
      <c r="T170">
        <v>108501</v>
      </c>
      <c r="U170" s="9">
        <f t="shared" si="25"/>
        <v>0.5086589063695266</v>
      </c>
      <c r="V170" s="9">
        <f t="shared" si="26"/>
        <v>0.49134109363047346</v>
      </c>
      <c r="W170" s="9">
        <f t="shared" si="34"/>
        <v>5.7000000000000002E-2</v>
      </c>
      <c r="X170" s="9">
        <f t="shared" si="33"/>
        <v>0.84099999999999997</v>
      </c>
      <c r="Y170" s="9">
        <f t="shared" si="29"/>
        <v>8.1000000000000003E-2</v>
      </c>
      <c r="Z170" s="9">
        <f t="shared" si="30"/>
        <v>3.0000000000000001E-3</v>
      </c>
      <c r="AA170" s="9">
        <f t="shared" si="27"/>
        <v>0.109</v>
      </c>
      <c r="AB170" s="9">
        <f t="shared" si="31"/>
        <v>7.0000000000000007E-2</v>
      </c>
      <c r="AC170" s="9">
        <f t="shared" si="28"/>
        <v>1E-3</v>
      </c>
      <c r="AD170" s="9">
        <f t="shared" si="24"/>
        <v>0.20550962663938582</v>
      </c>
      <c r="AE170" s="9">
        <f t="shared" si="32"/>
        <v>0.09</v>
      </c>
      <c r="AF170">
        <v>50350</v>
      </c>
    </row>
    <row r="171" spans="1:32" hidden="1">
      <c r="A171" t="s">
        <v>194</v>
      </c>
      <c r="B171" t="s">
        <v>203</v>
      </c>
      <c r="C171">
        <v>43595</v>
      </c>
      <c r="D171">
        <v>21647</v>
      </c>
      <c r="E171">
        <v>21948</v>
      </c>
      <c r="F171" s="11">
        <v>8.9</v>
      </c>
      <c r="G171">
        <v>75.400000000000006</v>
      </c>
      <c r="H171">
        <v>13.2</v>
      </c>
      <c r="I171">
        <v>0.3</v>
      </c>
      <c r="J171">
        <v>36289</v>
      </c>
      <c r="K171">
        <v>23.9</v>
      </c>
      <c r="L171">
        <v>15676</v>
      </c>
      <c r="M171" s="13">
        <v>5.5</v>
      </c>
      <c r="N171">
        <v>0.1</v>
      </c>
      <c r="O171">
        <v>11.1</v>
      </c>
      <c r="R171" t="s">
        <v>194</v>
      </c>
      <c r="S171" t="s">
        <v>203</v>
      </c>
      <c r="T171">
        <v>43595</v>
      </c>
      <c r="U171" s="9">
        <f t="shared" si="25"/>
        <v>0.49654776923959171</v>
      </c>
      <c r="V171" s="9">
        <f t="shared" si="26"/>
        <v>0.50345223076040835</v>
      </c>
      <c r="W171" s="9">
        <f t="shared" si="34"/>
        <v>8.900000000000001E-2</v>
      </c>
      <c r="X171" s="9">
        <f t="shared" si="33"/>
        <v>0.754</v>
      </c>
      <c r="Y171" s="9">
        <f t="shared" si="29"/>
        <v>0.13200000000000001</v>
      </c>
      <c r="Z171" s="9">
        <f t="shared" si="30"/>
        <v>3.0000000000000001E-3</v>
      </c>
      <c r="AA171" s="9">
        <f t="shared" si="27"/>
        <v>0.23899999999999999</v>
      </c>
      <c r="AB171" s="9">
        <f t="shared" si="31"/>
        <v>5.5E-2</v>
      </c>
      <c r="AC171" s="9">
        <f t="shared" si="28"/>
        <v>1E-3</v>
      </c>
      <c r="AD171" s="9">
        <f t="shared" si="24"/>
        <v>0.35958252093129944</v>
      </c>
      <c r="AE171" s="9">
        <f t="shared" si="32"/>
        <v>0.111</v>
      </c>
      <c r="AF171">
        <v>36289</v>
      </c>
    </row>
    <row r="172" spans="1:32" hidden="1">
      <c r="A172" t="s">
        <v>194</v>
      </c>
      <c r="B172" t="s">
        <v>204</v>
      </c>
      <c r="C172">
        <v>22685</v>
      </c>
      <c r="D172">
        <v>12781</v>
      </c>
      <c r="E172">
        <v>9904</v>
      </c>
      <c r="F172" s="11">
        <v>3.7</v>
      </c>
      <c r="G172">
        <v>72.3</v>
      </c>
      <c r="H172">
        <v>21.3</v>
      </c>
      <c r="I172">
        <v>1</v>
      </c>
      <c r="J172">
        <v>36181</v>
      </c>
      <c r="K172">
        <v>14.7</v>
      </c>
      <c r="L172">
        <v>7155</v>
      </c>
      <c r="M172" s="13">
        <v>6.3</v>
      </c>
      <c r="N172">
        <v>0.1</v>
      </c>
      <c r="O172">
        <v>9</v>
      </c>
      <c r="R172" t="s">
        <v>194</v>
      </c>
      <c r="S172" t="s">
        <v>204</v>
      </c>
      <c r="T172">
        <v>22685</v>
      </c>
      <c r="U172" s="9">
        <f t="shared" si="25"/>
        <v>0.56341194621996915</v>
      </c>
      <c r="V172" s="9">
        <f t="shared" si="26"/>
        <v>0.43658805378003085</v>
      </c>
      <c r="W172" s="9">
        <f t="shared" si="34"/>
        <v>3.7000000000000005E-2</v>
      </c>
      <c r="X172" s="9">
        <f t="shared" si="33"/>
        <v>0.72299999999999998</v>
      </c>
      <c r="Y172" s="9">
        <f t="shared" si="29"/>
        <v>0.21299999999999999</v>
      </c>
      <c r="Z172" s="9">
        <f t="shared" si="30"/>
        <v>0.01</v>
      </c>
      <c r="AA172" s="9">
        <f t="shared" si="27"/>
        <v>0.14699999999999999</v>
      </c>
      <c r="AB172" s="9">
        <f t="shared" si="31"/>
        <v>6.3E-2</v>
      </c>
      <c r="AC172" s="9">
        <f t="shared" si="28"/>
        <v>1E-3</v>
      </c>
      <c r="AD172" s="9">
        <f t="shared" si="24"/>
        <v>0.3154066563808684</v>
      </c>
      <c r="AE172" s="9">
        <f t="shared" si="32"/>
        <v>0.09</v>
      </c>
      <c r="AF172">
        <v>36181</v>
      </c>
    </row>
    <row r="173" spans="1:32" hidden="1">
      <c r="A173" t="s">
        <v>194</v>
      </c>
      <c r="B173" t="s">
        <v>118</v>
      </c>
      <c r="C173">
        <v>15191</v>
      </c>
      <c r="D173">
        <v>9830</v>
      </c>
      <c r="E173">
        <v>5361</v>
      </c>
      <c r="F173" s="11">
        <v>5.3</v>
      </c>
      <c r="G173">
        <v>70.2</v>
      </c>
      <c r="H173">
        <v>21.4</v>
      </c>
      <c r="I173">
        <v>0.4</v>
      </c>
      <c r="J173">
        <v>39163</v>
      </c>
      <c r="K173">
        <v>20</v>
      </c>
      <c r="L173">
        <v>3955</v>
      </c>
      <c r="M173" s="13">
        <v>4</v>
      </c>
      <c r="N173">
        <v>0.2</v>
      </c>
      <c r="O173">
        <v>11.7</v>
      </c>
      <c r="R173" t="s">
        <v>194</v>
      </c>
      <c r="S173" t="s">
        <v>118</v>
      </c>
      <c r="T173">
        <v>15191</v>
      </c>
      <c r="U173" s="9">
        <f t="shared" si="25"/>
        <v>0.64709367388585348</v>
      </c>
      <c r="V173" s="9">
        <f t="shared" si="26"/>
        <v>0.35290632611414652</v>
      </c>
      <c r="W173" s="9">
        <f t="shared" si="34"/>
        <v>5.2999999999999999E-2</v>
      </c>
      <c r="X173" s="9">
        <f t="shared" si="33"/>
        <v>0.70200000000000007</v>
      </c>
      <c r="Y173" s="9">
        <f t="shared" si="29"/>
        <v>0.214</v>
      </c>
      <c r="Z173" s="9">
        <f t="shared" si="30"/>
        <v>4.0000000000000001E-3</v>
      </c>
      <c r="AA173" s="9">
        <f t="shared" si="27"/>
        <v>0.2</v>
      </c>
      <c r="AB173" s="9">
        <f t="shared" si="31"/>
        <v>0.04</v>
      </c>
      <c r="AC173" s="9">
        <f t="shared" si="28"/>
        <v>2E-3</v>
      </c>
      <c r="AD173" s="9">
        <f t="shared" si="24"/>
        <v>0.26035152392864197</v>
      </c>
      <c r="AE173" s="9">
        <f t="shared" si="32"/>
        <v>0.11699999999999999</v>
      </c>
      <c r="AF173">
        <v>39163</v>
      </c>
    </row>
    <row r="174" spans="1:32" hidden="1">
      <c r="A174" t="s">
        <v>194</v>
      </c>
      <c r="B174" t="s">
        <v>205</v>
      </c>
      <c r="C174">
        <v>503719</v>
      </c>
      <c r="D174">
        <v>245481</v>
      </c>
      <c r="E174">
        <v>258238</v>
      </c>
      <c r="F174" s="11">
        <v>12.1</v>
      </c>
      <c r="G174">
        <v>73.900000000000006</v>
      </c>
      <c r="H174">
        <v>10.3</v>
      </c>
      <c r="I174">
        <v>0.3</v>
      </c>
      <c r="J174">
        <v>41117</v>
      </c>
      <c r="K174">
        <v>17.399999999999999</v>
      </c>
      <c r="L174">
        <v>199287</v>
      </c>
      <c r="M174" s="13">
        <v>5.9</v>
      </c>
      <c r="N174">
        <v>0.2</v>
      </c>
      <c r="O174">
        <v>9.1</v>
      </c>
      <c r="R174" t="s">
        <v>194</v>
      </c>
      <c r="S174" t="s">
        <v>205</v>
      </c>
      <c r="T174">
        <v>503719</v>
      </c>
      <c r="U174" s="9">
        <f t="shared" si="25"/>
        <v>0.48733718601045423</v>
      </c>
      <c r="V174" s="9">
        <f t="shared" si="26"/>
        <v>0.51266281398954572</v>
      </c>
      <c r="W174" s="9">
        <f t="shared" si="34"/>
        <v>0.121</v>
      </c>
      <c r="X174" s="9">
        <f t="shared" si="33"/>
        <v>0.7390000000000001</v>
      </c>
      <c r="Y174" s="9">
        <f t="shared" si="29"/>
        <v>0.10300000000000001</v>
      </c>
      <c r="Z174" s="9">
        <f t="shared" si="30"/>
        <v>3.0000000000000001E-3</v>
      </c>
      <c r="AA174" s="9">
        <f t="shared" si="27"/>
        <v>0.17399999999999999</v>
      </c>
      <c r="AB174" s="9">
        <f t="shared" si="31"/>
        <v>5.9000000000000004E-2</v>
      </c>
      <c r="AC174" s="9">
        <f t="shared" si="28"/>
        <v>2E-3</v>
      </c>
      <c r="AD174" s="9">
        <f t="shared" si="24"/>
        <v>0.39563129443201467</v>
      </c>
      <c r="AE174" s="9">
        <f t="shared" si="32"/>
        <v>9.0999999999999998E-2</v>
      </c>
      <c r="AF174">
        <v>41117</v>
      </c>
    </row>
    <row r="175" spans="1:32" hidden="1">
      <c r="A175" t="s">
        <v>194</v>
      </c>
      <c r="B175" t="s">
        <v>206</v>
      </c>
      <c r="C175">
        <v>31128</v>
      </c>
      <c r="D175">
        <v>17366</v>
      </c>
      <c r="E175">
        <v>13762</v>
      </c>
      <c r="F175" s="11">
        <v>3.7</v>
      </c>
      <c r="G175">
        <v>78.8</v>
      </c>
      <c r="H175">
        <v>15.3</v>
      </c>
      <c r="I175">
        <v>0.2</v>
      </c>
      <c r="J175">
        <v>50340</v>
      </c>
      <c r="K175">
        <v>14.9</v>
      </c>
      <c r="L175">
        <v>12899</v>
      </c>
      <c r="M175" s="13">
        <v>4</v>
      </c>
      <c r="N175">
        <v>0.2</v>
      </c>
      <c r="O175">
        <v>9.3000000000000007</v>
      </c>
      <c r="R175" t="s">
        <v>194</v>
      </c>
      <c r="S175" t="s">
        <v>206</v>
      </c>
      <c r="T175">
        <v>31128</v>
      </c>
      <c r="U175" s="9">
        <f t="shared" si="25"/>
        <v>0.55789000257003341</v>
      </c>
      <c r="V175" s="9">
        <f t="shared" si="26"/>
        <v>0.44210999742996659</v>
      </c>
      <c r="W175" s="9">
        <f t="shared" si="34"/>
        <v>3.7000000000000005E-2</v>
      </c>
      <c r="X175" s="9">
        <f t="shared" si="33"/>
        <v>0.78799999999999992</v>
      </c>
      <c r="Y175" s="9">
        <f t="shared" si="29"/>
        <v>0.153</v>
      </c>
      <c r="Z175" s="9">
        <f t="shared" si="30"/>
        <v>2E-3</v>
      </c>
      <c r="AA175" s="9">
        <f t="shared" si="27"/>
        <v>0.14899999999999999</v>
      </c>
      <c r="AB175" s="9">
        <f t="shared" si="31"/>
        <v>0.04</v>
      </c>
      <c r="AC175" s="9">
        <f t="shared" si="28"/>
        <v>2E-3</v>
      </c>
      <c r="AD175" s="9">
        <f t="shared" si="24"/>
        <v>0.41438576201490618</v>
      </c>
      <c r="AE175" s="9">
        <f t="shared" si="32"/>
        <v>9.3000000000000013E-2</v>
      </c>
      <c r="AF175">
        <v>50340</v>
      </c>
    </row>
    <row r="176" spans="1:32" hidden="1">
      <c r="A176" t="s">
        <v>194</v>
      </c>
      <c r="B176" t="s">
        <v>207</v>
      </c>
      <c r="C176">
        <v>59487</v>
      </c>
      <c r="D176">
        <v>30176</v>
      </c>
      <c r="E176">
        <v>29311</v>
      </c>
      <c r="F176" s="11">
        <v>5.9</v>
      </c>
      <c r="G176">
        <v>84.3</v>
      </c>
      <c r="H176">
        <v>5.0999999999999996</v>
      </c>
      <c r="I176">
        <v>0.9</v>
      </c>
      <c r="J176">
        <v>44966</v>
      </c>
      <c r="K176">
        <v>17.100000000000001</v>
      </c>
      <c r="L176">
        <v>25377</v>
      </c>
      <c r="M176" s="13">
        <v>9.1999999999999993</v>
      </c>
      <c r="N176">
        <v>0.2</v>
      </c>
      <c r="O176">
        <v>7.9</v>
      </c>
      <c r="R176" t="s">
        <v>194</v>
      </c>
      <c r="S176" t="s">
        <v>207</v>
      </c>
      <c r="T176">
        <v>59487</v>
      </c>
      <c r="U176" s="9">
        <f t="shared" si="25"/>
        <v>0.50727049607477259</v>
      </c>
      <c r="V176" s="9">
        <f t="shared" si="26"/>
        <v>0.49272950392522735</v>
      </c>
      <c r="W176" s="9">
        <f t="shared" si="34"/>
        <v>5.9000000000000004E-2</v>
      </c>
      <c r="X176" s="9">
        <f t="shared" si="33"/>
        <v>0.84299999999999997</v>
      </c>
      <c r="Y176" s="9">
        <f t="shared" si="29"/>
        <v>5.0999999999999997E-2</v>
      </c>
      <c r="Z176" s="9">
        <f t="shared" si="30"/>
        <v>9.0000000000000011E-3</v>
      </c>
      <c r="AA176" s="9">
        <f t="shared" si="27"/>
        <v>0.17100000000000001</v>
      </c>
      <c r="AB176" s="9">
        <f t="shared" si="31"/>
        <v>9.1999999999999998E-2</v>
      </c>
      <c r="AC176" s="9">
        <f t="shared" si="28"/>
        <v>2E-3</v>
      </c>
      <c r="AD176" s="9">
        <f t="shared" si="24"/>
        <v>0.42659740783700639</v>
      </c>
      <c r="AE176" s="9">
        <f t="shared" si="32"/>
        <v>7.9000000000000001E-2</v>
      </c>
      <c r="AF176">
        <v>44966</v>
      </c>
    </row>
    <row r="177" spans="1:32" hidden="1">
      <c r="A177" t="s">
        <v>194</v>
      </c>
      <c r="B177" t="s">
        <v>47</v>
      </c>
      <c r="C177">
        <v>24629</v>
      </c>
      <c r="D177">
        <v>13478</v>
      </c>
      <c r="E177">
        <v>11151</v>
      </c>
      <c r="F177" s="11">
        <v>3.4</v>
      </c>
      <c r="G177">
        <v>77.400000000000006</v>
      </c>
      <c r="H177">
        <v>15.1</v>
      </c>
      <c r="I177">
        <v>0.7</v>
      </c>
      <c r="J177">
        <v>38970</v>
      </c>
      <c r="K177">
        <v>21.5</v>
      </c>
      <c r="L177">
        <v>8307</v>
      </c>
      <c r="M177" s="13">
        <v>8.4</v>
      </c>
      <c r="N177">
        <v>0.3</v>
      </c>
      <c r="O177">
        <v>11.5</v>
      </c>
      <c r="R177" t="s">
        <v>194</v>
      </c>
      <c r="S177" t="s">
        <v>47</v>
      </c>
      <c r="T177">
        <v>24629</v>
      </c>
      <c r="U177" s="9">
        <f t="shared" si="25"/>
        <v>0.54724105729018635</v>
      </c>
      <c r="V177" s="9">
        <f t="shared" si="26"/>
        <v>0.45275894270981365</v>
      </c>
      <c r="W177" s="9">
        <f t="shared" si="34"/>
        <v>3.4000000000000002E-2</v>
      </c>
      <c r="X177" s="9">
        <f t="shared" si="33"/>
        <v>0.77400000000000002</v>
      </c>
      <c r="Y177" s="9">
        <f t="shared" si="29"/>
        <v>0.151</v>
      </c>
      <c r="Z177" s="9">
        <f t="shared" si="30"/>
        <v>6.9999999999999993E-3</v>
      </c>
      <c r="AA177" s="9">
        <f t="shared" si="27"/>
        <v>0.215</v>
      </c>
      <c r="AB177" s="9">
        <f t="shared" si="31"/>
        <v>8.4000000000000005E-2</v>
      </c>
      <c r="AC177" s="9">
        <f t="shared" si="28"/>
        <v>3.0000000000000001E-3</v>
      </c>
      <c r="AD177" s="9">
        <f t="shared" si="24"/>
        <v>0.3372853140606602</v>
      </c>
      <c r="AE177" s="9">
        <f t="shared" si="32"/>
        <v>0.115</v>
      </c>
      <c r="AF177">
        <v>38970</v>
      </c>
    </row>
    <row r="178" spans="1:32" hidden="1">
      <c r="A178" t="s">
        <v>208</v>
      </c>
      <c r="B178" t="s">
        <v>209</v>
      </c>
      <c r="C178">
        <v>18417</v>
      </c>
      <c r="D178">
        <v>9040</v>
      </c>
      <c r="E178">
        <v>9377</v>
      </c>
      <c r="F178" s="11">
        <v>9.4</v>
      </c>
      <c r="G178">
        <v>69.599999999999994</v>
      </c>
      <c r="H178">
        <v>18.899999999999999</v>
      </c>
      <c r="I178">
        <v>0.1</v>
      </c>
      <c r="J178">
        <v>37135</v>
      </c>
      <c r="K178">
        <v>20.9</v>
      </c>
      <c r="L178">
        <v>7071</v>
      </c>
      <c r="M178" s="13">
        <v>6</v>
      </c>
      <c r="N178">
        <v>0.3</v>
      </c>
      <c r="O178">
        <v>7.9</v>
      </c>
      <c r="R178" t="s">
        <v>208</v>
      </c>
      <c r="S178" t="s">
        <v>209</v>
      </c>
      <c r="T178">
        <v>18417</v>
      </c>
      <c r="U178" s="9">
        <f t="shared" si="25"/>
        <v>0.49085084432860943</v>
      </c>
      <c r="V178" s="9">
        <f t="shared" si="26"/>
        <v>0.50914915567139052</v>
      </c>
      <c r="W178" s="9">
        <f t="shared" si="34"/>
        <v>9.4E-2</v>
      </c>
      <c r="X178" s="9">
        <f t="shared" si="33"/>
        <v>0.69599999999999995</v>
      </c>
      <c r="Y178" s="9">
        <f t="shared" si="29"/>
        <v>0.18899999999999997</v>
      </c>
      <c r="Z178" s="9">
        <f t="shared" si="30"/>
        <v>1E-3</v>
      </c>
      <c r="AA178" s="9">
        <f t="shared" si="27"/>
        <v>0.20899999999999999</v>
      </c>
      <c r="AB178" s="9">
        <f t="shared" si="31"/>
        <v>0.06</v>
      </c>
      <c r="AC178" s="9">
        <f t="shared" si="28"/>
        <v>3.0000000000000001E-3</v>
      </c>
      <c r="AD178" s="9">
        <f t="shared" si="24"/>
        <v>0.38393875223977847</v>
      </c>
      <c r="AE178" s="9">
        <f t="shared" si="32"/>
        <v>7.9000000000000001E-2</v>
      </c>
      <c r="AF178">
        <v>37135</v>
      </c>
    </row>
    <row r="179" spans="1:32" hidden="1">
      <c r="A179" t="s">
        <v>208</v>
      </c>
      <c r="B179" t="s">
        <v>210</v>
      </c>
      <c r="C179">
        <v>8294</v>
      </c>
      <c r="D179">
        <v>4090</v>
      </c>
      <c r="E179">
        <v>4204</v>
      </c>
      <c r="F179" s="11">
        <v>24.2</v>
      </c>
      <c r="G179">
        <v>56.7</v>
      </c>
      <c r="H179">
        <v>17.2</v>
      </c>
      <c r="I179">
        <v>0.3</v>
      </c>
      <c r="J179">
        <v>30933</v>
      </c>
      <c r="K179">
        <v>28.7</v>
      </c>
      <c r="L179">
        <v>3389</v>
      </c>
      <c r="M179" s="13">
        <v>5.0999999999999996</v>
      </c>
      <c r="N179">
        <v>0</v>
      </c>
      <c r="O179">
        <v>7.3</v>
      </c>
      <c r="R179" t="s">
        <v>208</v>
      </c>
      <c r="S179" t="s">
        <v>210</v>
      </c>
      <c r="T179">
        <v>8294</v>
      </c>
      <c r="U179" s="9">
        <f t="shared" si="25"/>
        <v>0.49312756209307934</v>
      </c>
      <c r="V179" s="9">
        <f t="shared" si="26"/>
        <v>0.50687243790692071</v>
      </c>
      <c r="W179" s="9">
        <f t="shared" si="34"/>
        <v>0.24199999999999999</v>
      </c>
      <c r="X179" s="9">
        <f t="shared" si="33"/>
        <v>0.56700000000000006</v>
      </c>
      <c r="Y179" s="9">
        <f t="shared" si="29"/>
        <v>0.17199999999999999</v>
      </c>
      <c r="Z179" s="9">
        <f t="shared" si="30"/>
        <v>3.0000000000000001E-3</v>
      </c>
      <c r="AA179" s="9">
        <f t="shared" si="27"/>
        <v>0.28699999999999998</v>
      </c>
      <c r="AB179" s="9">
        <f t="shared" si="31"/>
        <v>5.0999999999999997E-2</v>
      </c>
      <c r="AC179" s="9">
        <f t="shared" si="28"/>
        <v>0</v>
      </c>
      <c r="AD179" s="9">
        <f t="shared" si="24"/>
        <v>0.40860863274656378</v>
      </c>
      <c r="AE179" s="9">
        <f t="shared" si="32"/>
        <v>7.2999999999999995E-2</v>
      </c>
      <c r="AF179">
        <v>30933</v>
      </c>
    </row>
    <row r="180" spans="1:32" hidden="1">
      <c r="A180" t="s">
        <v>208</v>
      </c>
      <c r="B180" t="s">
        <v>211</v>
      </c>
      <c r="C180">
        <v>11222</v>
      </c>
      <c r="D180">
        <v>5638</v>
      </c>
      <c r="E180">
        <v>5584</v>
      </c>
      <c r="F180" s="11">
        <v>7.8</v>
      </c>
      <c r="G180">
        <v>74.5</v>
      </c>
      <c r="H180">
        <v>15</v>
      </c>
      <c r="I180">
        <v>0</v>
      </c>
      <c r="J180">
        <v>37162</v>
      </c>
      <c r="K180">
        <v>17.899999999999999</v>
      </c>
      <c r="L180">
        <v>4598</v>
      </c>
      <c r="M180" s="13">
        <v>4.5999999999999996</v>
      </c>
      <c r="N180">
        <v>0.2</v>
      </c>
      <c r="O180">
        <v>4.4000000000000004</v>
      </c>
      <c r="R180" t="s">
        <v>208</v>
      </c>
      <c r="S180" t="s">
        <v>211</v>
      </c>
      <c r="T180">
        <v>11222</v>
      </c>
      <c r="U180" s="9">
        <f t="shared" si="25"/>
        <v>0.5024059882373908</v>
      </c>
      <c r="V180" s="9">
        <f t="shared" si="26"/>
        <v>0.49759401176260915</v>
      </c>
      <c r="W180" s="9">
        <f t="shared" si="34"/>
        <v>7.8E-2</v>
      </c>
      <c r="X180" s="9">
        <f t="shared" si="33"/>
        <v>0.745</v>
      </c>
      <c r="Y180" s="9">
        <f t="shared" si="29"/>
        <v>0.15</v>
      </c>
      <c r="Z180" s="9">
        <f t="shared" si="30"/>
        <v>0</v>
      </c>
      <c r="AA180" s="9">
        <f t="shared" si="27"/>
        <v>0.17899999999999999</v>
      </c>
      <c r="AB180" s="9">
        <f t="shared" si="31"/>
        <v>4.5999999999999999E-2</v>
      </c>
      <c r="AC180" s="9">
        <f t="shared" si="28"/>
        <v>2E-3</v>
      </c>
      <c r="AD180" s="9">
        <f t="shared" si="24"/>
        <v>0.40973088576011407</v>
      </c>
      <c r="AE180" s="9">
        <f t="shared" si="32"/>
        <v>4.4000000000000004E-2</v>
      </c>
      <c r="AF180">
        <v>37162</v>
      </c>
    </row>
    <row r="181" spans="1:32" hidden="1">
      <c r="A181" t="s">
        <v>208</v>
      </c>
      <c r="B181" t="s">
        <v>196</v>
      </c>
      <c r="C181">
        <v>3292</v>
      </c>
      <c r="D181">
        <v>1579</v>
      </c>
      <c r="E181">
        <v>1713</v>
      </c>
      <c r="F181" s="11">
        <v>1.9</v>
      </c>
      <c r="G181">
        <v>49.5</v>
      </c>
      <c r="H181">
        <v>47.5</v>
      </c>
      <c r="I181">
        <v>0.2</v>
      </c>
      <c r="J181">
        <v>44297</v>
      </c>
      <c r="K181">
        <v>22.9</v>
      </c>
      <c r="L181">
        <v>1282</v>
      </c>
      <c r="M181" s="13">
        <v>6.1</v>
      </c>
      <c r="N181">
        <v>0</v>
      </c>
      <c r="O181">
        <v>7.1</v>
      </c>
      <c r="R181" t="s">
        <v>208</v>
      </c>
      <c r="S181" t="s">
        <v>196</v>
      </c>
      <c r="T181">
        <v>3292</v>
      </c>
      <c r="U181" s="9">
        <f t="shared" si="25"/>
        <v>0.47964763061968407</v>
      </c>
      <c r="V181" s="9">
        <f t="shared" si="26"/>
        <v>0.52035236938031593</v>
      </c>
      <c r="W181" s="9">
        <f t="shared" si="34"/>
        <v>1.9E-2</v>
      </c>
      <c r="X181" s="9">
        <f t="shared" si="33"/>
        <v>0.495</v>
      </c>
      <c r="Y181" s="9">
        <f t="shared" si="29"/>
        <v>0.47499999999999998</v>
      </c>
      <c r="Z181" s="9">
        <f t="shared" si="30"/>
        <v>2E-3</v>
      </c>
      <c r="AA181" s="9">
        <f t="shared" si="27"/>
        <v>0.22899999999999998</v>
      </c>
      <c r="AB181" s="9">
        <f t="shared" si="31"/>
        <v>6.0999999999999999E-2</v>
      </c>
      <c r="AC181" s="9">
        <f t="shared" si="28"/>
        <v>0</v>
      </c>
      <c r="AD181" s="9">
        <f t="shared" si="24"/>
        <v>0.38942891859052248</v>
      </c>
      <c r="AE181" s="9">
        <f t="shared" si="32"/>
        <v>7.0999999999999994E-2</v>
      </c>
      <c r="AF181">
        <v>44297</v>
      </c>
    </row>
    <row r="182" spans="1:32" hidden="1">
      <c r="A182" t="s">
        <v>208</v>
      </c>
      <c r="B182" t="s">
        <v>17</v>
      </c>
      <c r="C182">
        <v>45795</v>
      </c>
      <c r="D182">
        <v>22776</v>
      </c>
      <c r="E182">
        <v>23019</v>
      </c>
      <c r="F182" s="11">
        <v>2.1</v>
      </c>
      <c r="G182">
        <v>53.6</v>
      </c>
      <c r="H182">
        <v>41.5</v>
      </c>
      <c r="I182">
        <v>0.3</v>
      </c>
      <c r="J182">
        <v>32460</v>
      </c>
      <c r="K182">
        <v>31.4</v>
      </c>
      <c r="L182">
        <v>16387</v>
      </c>
      <c r="M182" s="13">
        <v>3.6</v>
      </c>
      <c r="N182">
        <v>0</v>
      </c>
      <c r="O182">
        <v>8.4</v>
      </c>
      <c r="R182" t="s">
        <v>208</v>
      </c>
      <c r="S182" t="s">
        <v>17</v>
      </c>
      <c r="T182">
        <v>45795</v>
      </c>
      <c r="U182" s="9">
        <f t="shared" si="25"/>
        <v>0.49734687192924992</v>
      </c>
      <c r="V182" s="9">
        <f t="shared" si="26"/>
        <v>0.50265312807075013</v>
      </c>
      <c r="W182" s="9">
        <f t="shared" si="34"/>
        <v>2.1000000000000001E-2</v>
      </c>
      <c r="X182" s="9">
        <f t="shared" si="33"/>
        <v>0.53600000000000003</v>
      </c>
      <c r="Y182" s="9">
        <f t="shared" si="29"/>
        <v>0.41499999999999998</v>
      </c>
      <c r="Z182" s="9">
        <f t="shared" si="30"/>
        <v>3.0000000000000001E-3</v>
      </c>
      <c r="AA182" s="9">
        <f t="shared" si="27"/>
        <v>0.314</v>
      </c>
      <c r="AB182" s="9">
        <f t="shared" si="31"/>
        <v>3.6000000000000004E-2</v>
      </c>
      <c r="AC182" s="9">
        <f t="shared" si="28"/>
        <v>0</v>
      </c>
      <c r="AD182" s="9">
        <f t="shared" si="24"/>
        <v>0.35783382465334646</v>
      </c>
      <c r="AE182" s="9">
        <f t="shared" si="32"/>
        <v>8.4000000000000005E-2</v>
      </c>
      <c r="AF182">
        <v>32460</v>
      </c>
    </row>
    <row r="183" spans="1:32" hidden="1">
      <c r="A183" t="s">
        <v>208</v>
      </c>
      <c r="B183" t="s">
        <v>212</v>
      </c>
      <c r="C183">
        <v>18336</v>
      </c>
      <c r="D183">
        <v>9327</v>
      </c>
      <c r="E183">
        <v>9009</v>
      </c>
      <c r="F183" s="11">
        <v>6.3</v>
      </c>
      <c r="G183">
        <v>88.4</v>
      </c>
      <c r="H183">
        <v>2.6</v>
      </c>
      <c r="I183">
        <v>0.3</v>
      </c>
      <c r="J183">
        <v>41472</v>
      </c>
      <c r="K183">
        <v>16.600000000000001</v>
      </c>
      <c r="L183">
        <v>7801</v>
      </c>
      <c r="M183" s="13">
        <v>7.2</v>
      </c>
      <c r="N183">
        <v>0.8</v>
      </c>
      <c r="O183">
        <v>8.5</v>
      </c>
      <c r="R183" t="s">
        <v>208</v>
      </c>
      <c r="S183" t="s">
        <v>212</v>
      </c>
      <c r="T183">
        <v>18336</v>
      </c>
      <c r="U183" s="9">
        <f t="shared" si="25"/>
        <v>0.50867146596858637</v>
      </c>
      <c r="V183" s="9">
        <f t="shared" si="26"/>
        <v>0.49132853403141363</v>
      </c>
      <c r="W183" s="9">
        <f t="shared" si="34"/>
        <v>6.3E-2</v>
      </c>
      <c r="X183" s="9">
        <f t="shared" si="33"/>
        <v>0.88400000000000001</v>
      </c>
      <c r="Y183" s="9">
        <f t="shared" si="29"/>
        <v>2.6000000000000002E-2</v>
      </c>
      <c r="Z183" s="9">
        <f t="shared" si="30"/>
        <v>3.0000000000000001E-3</v>
      </c>
      <c r="AA183" s="9">
        <f t="shared" si="27"/>
        <v>0.16600000000000001</v>
      </c>
      <c r="AB183" s="9">
        <f t="shared" si="31"/>
        <v>7.2000000000000008E-2</v>
      </c>
      <c r="AC183" s="9">
        <f t="shared" si="28"/>
        <v>8.0000000000000002E-3</v>
      </c>
      <c r="AD183" s="9">
        <f t="shared" si="24"/>
        <v>0.42544720767888305</v>
      </c>
      <c r="AE183" s="9">
        <f t="shared" si="32"/>
        <v>8.5000000000000006E-2</v>
      </c>
      <c r="AF183">
        <v>41472</v>
      </c>
    </row>
    <row r="184" spans="1:32" hidden="1">
      <c r="A184" t="s">
        <v>208</v>
      </c>
      <c r="B184" t="s">
        <v>219</v>
      </c>
      <c r="C184">
        <v>2720</v>
      </c>
      <c r="D184">
        <v>1370</v>
      </c>
      <c r="E184">
        <v>1350</v>
      </c>
      <c r="F184" s="11">
        <v>1</v>
      </c>
      <c r="G184">
        <v>43.2</v>
      </c>
      <c r="H184">
        <v>55.8</v>
      </c>
      <c r="I184">
        <v>0</v>
      </c>
      <c r="J184">
        <v>37063</v>
      </c>
      <c r="K184">
        <v>22.5</v>
      </c>
      <c r="L184">
        <v>1139</v>
      </c>
      <c r="M184" s="13">
        <v>3</v>
      </c>
      <c r="N184">
        <v>0</v>
      </c>
      <c r="O184">
        <v>5.8</v>
      </c>
      <c r="R184" t="s">
        <v>208</v>
      </c>
      <c r="S184" t="s">
        <v>219</v>
      </c>
      <c r="T184">
        <v>2720</v>
      </c>
      <c r="U184" s="9">
        <f t="shared" si="25"/>
        <v>0.50367647058823528</v>
      </c>
      <c r="V184" s="9">
        <f t="shared" si="26"/>
        <v>0.49632352941176472</v>
      </c>
      <c r="W184" s="9">
        <f t="shared" si="34"/>
        <v>0.01</v>
      </c>
      <c r="X184" s="9">
        <f t="shared" si="33"/>
        <v>0.43200000000000005</v>
      </c>
      <c r="Y184" s="9">
        <f t="shared" si="29"/>
        <v>0.55799999999999994</v>
      </c>
      <c r="Z184" s="9">
        <f t="shared" si="30"/>
        <v>0</v>
      </c>
      <c r="AA184" s="9">
        <f t="shared" si="27"/>
        <v>0.22500000000000001</v>
      </c>
      <c r="AB184" s="9">
        <f t="shared" si="31"/>
        <v>0.03</v>
      </c>
      <c r="AC184" s="9">
        <f t="shared" si="28"/>
        <v>0</v>
      </c>
      <c r="AD184" s="9">
        <f t="shared" si="24"/>
        <v>0.41875000000000001</v>
      </c>
      <c r="AE184" s="9">
        <f t="shared" si="32"/>
        <v>5.7999999999999996E-2</v>
      </c>
      <c r="AF184">
        <v>37063</v>
      </c>
    </row>
    <row r="185" spans="1:32" hidden="1">
      <c r="A185" t="s">
        <v>208</v>
      </c>
      <c r="B185" t="s">
        <v>220</v>
      </c>
      <c r="C185">
        <v>7956</v>
      </c>
      <c r="D185">
        <v>5402</v>
      </c>
      <c r="E185">
        <v>2554</v>
      </c>
      <c r="F185" s="11">
        <v>2.2000000000000002</v>
      </c>
      <c r="G185">
        <v>56.5</v>
      </c>
      <c r="H185">
        <v>41</v>
      </c>
      <c r="I185">
        <v>0.1</v>
      </c>
      <c r="J185">
        <v>27620</v>
      </c>
      <c r="K185">
        <v>27.2</v>
      </c>
      <c r="L185">
        <v>1339</v>
      </c>
      <c r="M185" s="13">
        <v>8.1</v>
      </c>
      <c r="N185">
        <v>0</v>
      </c>
      <c r="O185">
        <v>10</v>
      </c>
      <c r="R185" t="s">
        <v>208</v>
      </c>
      <c r="S185" t="s">
        <v>220</v>
      </c>
      <c r="T185">
        <v>7956</v>
      </c>
      <c r="U185" s="9">
        <f t="shared" si="25"/>
        <v>0.67898441427853196</v>
      </c>
      <c r="V185" s="9">
        <f t="shared" si="26"/>
        <v>0.3210155857214681</v>
      </c>
      <c r="W185" s="9">
        <f t="shared" si="34"/>
        <v>2.2000000000000002E-2</v>
      </c>
      <c r="X185" s="9">
        <f t="shared" si="33"/>
        <v>0.56499999999999995</v>
      </c>
      <c r="Y185" s="9">
        <f t="shared" si="29"/>
        <v>0.41</v>
      </c>
      <c r="Z185" s="9">
        <f t="shared" si="30"/>
        <v>1E-3</v>
      </c>
      <c r="AA185" s="9">
        <f t="shared" si="27"/>
        <v>0.27200000000000002</v>
      </c>
      <c r="AB185" s="9">
        <f t="shared" si="31"/>
        <v>8.1000000000000003E-2</v>
      </c>
      <c r="AC185" s="9">
        <f t="shared" si="28"/>
        <v>0</v>
      </c>
      <c r="AD185" s="9">
        <f t="shared" si="24"/>
        <v>0.16830065359477125</v>
      </c>
      <c r="AE185" s="9">
        <f t="shared" si="32"/>
        <v>0.1</v>
      </c>
      <c r="AF185">
        <v>27620</v>
      </c>
    </row>
    <row r="186" spans="1:32" hidden="1">
      <c r="A186" t="s">
        <v>208</v>
      </c>
      <c r="B186" t="s">
        <v>6</v>
      </c>
      <c r="C186">
        <v>27791</v>
      </c>
      <c r="D186">
        <v>13527</v>
      </c>
      <c r="E186">
        <v>14264</v>
      </c>
      <c r="F186" s="11">
        <v>2.9</v>
      </c>
      <c r="G186">
        <v>92.6</v>
      </c>
      <c r="H186">
        <v>2.7</v>
      </c>
      <c r="I186">
        <v>0</v>
      </c>
      <c r="J186">
        <v>40888</v>
      </c>
      <c r="K186">
        <v>19</v>
      </c>
      <c r="L186">
        <v>11029</v>
      </c>
      <c r="M186" s="13">
        <v>6.5</v>
      </c>
      <c r="N186">
        <v>0.3</v>
      </c>
      <c r="O186">
        <v>6.8</v>
      </c>
      <c r="R186" t="s">
        <v>208</v>
      </c>
      <c r="S186" t="s">
        <v>6</v>
      </c>
      <c r="T186">
        <v>27791</v>
      </c>
      <c r="U186" s="9">
        <f t="shared" si="25"/>
        <v>0.48674031161167286</v>
      </c>
      <c r="V186" s="9">
        <f t="shared" si="26"/>
        <v>0.51325968838832714</v>
      </c>
      <c r="W186" s="9">
        <f t="shared" si="34"/>
        <v>2.8999999999999998E-2</v>
      </c>
      <c r="X186" s="9">
        <f t="shared" si="33"/>
        <v>0.92599999999999993</v>
      </c>
      <c r="Y186" s="9">
        <f t="shared" si="29"/>
        <v>2.7000000000000003E-2</v>
      </c>
      <c r="Z186" s="9">
        <f t="shared" si="30"/>
        <v>0</v>
      </c>
      <c r="AA186" s="9">
        <f t="shared" si="27"/>
        <v>0.19</v>
      </c>
      <c r="AB186" s="9">
        <f t="shared" si="31"/>
        <v>6.5000000000000002E-2</v>
      </c>
      <c r="AC186" s="9">
        <f t="shared" si="28"/>
        <v>3.0000000000000001E-3</v>
      </c>
      <c r="AD186" s="9">
        <f t="shared" si="24"/>
        <v>0.39685509697384047</v>
      </c>
      <c r="AE186" s="9">
        <f t="shared" si="32"/>
        <v>6.8000000000000005E-2</v>
      </c>
      <c r="AF186">
        <v>40888</v>
      </c>
    </row>
    <row r="187" spans="1:32" hidden="1">
      <c r="A187" t="s">
        <v>208</v>
      </c>
      <c r="B187" t="s">
        <v>221</v>
      </c>
      <c r="C187">
        <v>103456</v>
      </c>
      <c r="D187">
        <v>51451</v>
      </c>
      <c r="E187">
        <v>52005</v>
      </c>
      <c r="F187" s="11">
        <v>33.1</v>
      </c>
      <c r="G187">
        <v>60.5</v>
      </c>
      <c r="H187">
        <v>3.9</v>
      </c>
      <c r="I187">
        <v>0.2</v>
      </c>
      <c r="J187">
        <v>40596</v>
      </c>
      <c r="K187">
        <v>18.8</v>
      </c>
      <c r="L187">
        <v>45345</v>
      </c>
      <c r="M187" s="13">
        <v>3.9</v>
      </c>
      <c r="N187">
        <v>0</v>
      </c>
      <c r="O187">
        <v>10.3</v>
      </c>
      <c r="R187" t="s">
        <v>208</v>
      </c>
      <c r="S187" t="s">
        <v>221</v>
      </c>
      <c r="T187">
        <v>103456</v>
      </c>
      <c r="U187" s="9">
        <f t="shared" si="25"/>
        <v>0.49732253325085063</v>
      </c>
      <c r="V187" s="9">
        <f t="shared" si="26"/>
        <v>0.50267746674914937</v>
      </c>
      <c r="W187" s="9">
        <f t="shared" si="34"/>
        <v>0.33100000000000002</v>
      </c>
      <c r="X187" s="9">
        <f t="shared" si="33"/>
        <v>0.60499999999999998</v>
      </c>
      <c r="Y187" s="9">
        <f t="shared" si="29"/>
        <v>3.9E-2</v>
      </c>
      <c r="Z187" s="9">
        <f t="shared" si="30"/>
        <v>2E-3</v>
      </c>
      <c r="AA187" s="9">
        <f t="shared" si="27"/>
        <v>0.188</v>
      </c>
      <c r="AB187" s="9">
        <f t="shared" si="31"/>
        <v>3.9E-2</v>
      </c>
      <c r="AC187" s="9">
        <f t="shared" si="28"/>
        <v>0</v>
      </c>
      <c r="AD187" s="9">
        <f t="shared" si="24"/>
        <v>0.43830227343025052</v>
      </c>
      <c r="AE187" s="9">
        <f t="shared" si="32"/>
        <v>0.10300000000000001</v>
      </c>
      <c r="AF187">
        <v>40596</v>
      </c>
    </row>
    <row r="188" spans="1:32" hidden="1">
      <c r="A188" t="s">
        <v>208</v>
      </c>
      <c r="B188" t="s">
        <v>48</v>
      </c>
      <c r="C188">
        <v>8972</v>
      </c>
      <c r="D188">
        <v>5252</v>
      </c>
      <c r="E188">
        <v>3720</v>
      </c>
      <c r="F188" s="11">
        <v>2.1</v>
      </c>
      <c r="G188">
        <v>58.7</v>
      </c>
      <c r="H188">
        <v>37.6</v>
      </c>
      <c r="I188">
        <v>0</v>
      </c>
      <c r="J188">
        <v>32043</v>
      </c>
      <c r="K188">
        <v>23.1</v>
      </c>
      <c r="L188">
        <v>2446</v>
      </c>
      <c r="M188" s="13">
        <v>10.7</v>
      </c>
      <c r="N188">
        <v>0.2</v>
      </c>
      <c r="O188">
        <v>6.7</v>
      </c>
      <c r="R188" t="s">
        <v>208</v>
      </c>
      <c r="S188" t="s">
        <v>48</v>
      </c>
      <c r="T188">
        <v>8972</v>
      </c>
      <c r="U188" s="9">
        <f t="shared" si="25"/>
        <v>0.58537672759696835</v>
      </c>
      <c r="V188" s="9">
        <f t="shared" si="26"/>
        <v>0.41462327240303165</v>
      </c>
      <c r="W188" s="9">
        <f t="shared" si="34"/>
        <v>2.1000000000000001E-2</v>
      </c>
      <c r="X188" s="9">
        <f t="shared" si="33"/>
        <v>0.58700000000000008</v>
      </c>
      <c r="Y188" s="9">
        <f t="shared" si="29"/>
        <v>0.376</v>
      </c>
      <c r="Z188" s="9">
        <f t="shared" si="30"/>
        <v>0</v>
      </c>
      <c r="AA188" s="9">
        <f t="shared" si="27"/>
        <v>0.23100000000000001</v>
      </c>
      <c r="AB188" s="9">
        <f t="shared" si="31"/>
        <v>0.107</v>
      </c>
      <c r="AC188" s="9">
        <f t="shared" si="28"/>
        <v>2E-3</v>
      </c>
      <c r="AD188" s="9">
        <f t="shared" si="24"/>
        <v>0.27262594739188589</v>
      </c>
      <c r="AE188" s="9">
        <f t="shared" si="32"/>
        <v>6.7000000000000004E-2</v>
      </c>
      <c r="AF188">
        <v>32043</v>
      </c>
    </row>
    <row r="189" spans="1:32" hidden="1">
      <c r="A189" t="s">
        <v>208</v>
      </c>
      <c r="B189" t="s">
        <v>222</v>
      </c>
      <c r="C189">
        <v>9991</v>
      </c>
      <c r="D189">
        <v>4729</v>
      </c>
      <c r="E189">
        <v>5262</v>
      </c>
      <c r="F189" s="11">
        <v>3.9</v>
      </c>
      <c r="G189">
        <v>51.7</v>
      </c>
      <c r="H189">
        <v>42.4</v>
      </c>
      <c r="I189">
        <v>0</v>
      </c>
      <c r="J189">
        <v>32727</v>
      </c>
      <c r="K189">
        <v>28.5</v>
      </c>
      <c r="L189">
        <v>3798</v>
      </c>
      <c r="M189" s="13">
        <v>6.9</v>
      </c>
      <c r="N189">
        <v>0</v>
      </c>
      <c r="O189">
        <v>8.9</v>
      </c>
      <c r="R189" t="s">
        <v>208</v>
      </c>
      <c r="S189" t="s">
        <v>222</v>
      </c>
      <c r="T189">
        <v>9991</v>
      </c>
      <c r="U189" s="9">
        <f t="shared" si="25"/>
        <v>0.47332599339405462</v>
      </c>
      <c r="V189" s="9">
        <f t="shared" si="26"/>
        <v>0.52667400660594532</v>
      </c>
      <c r="W189" s="9">
        <f t="shared" si="34"/>
        <v>3.9E-2</v>
      </c>
      <c r="X189" s="9">
        <f t="shared" si="33"/>
        <v>0.51700000000000002</v>
      </c>
      <c r="Y189" s="9">
        <f t="shared" si="29"/>
        <v>0.42399999999999999</v>
      </c>
      <c r="Z189" s="9">
        <f t="shared" si="30"/>
        <v>0</v>
      </c>
      <c r="AA189" s="9">
        <f t="shared" si="27"/>
        <v>0.28499999999999998</v>
      </c>
      <c r="AB189" s="9">
        <f t="shared" si="31"/>
        <v>6.9000000000000006E-2</v>
      </c>
      <c r="AC189" s="9">
        <f t="shared" si="28"/>
        <v>0</v>
      </c>
      <c r="AD189" s="9">
        <f t="shared" si="24"/>
        <v>0.38014212791512358</v>
      </c>
      <c r="AE189" s="9">
        <f t="shared" si="32"/>
        <v>8.900000000000001E-2</v>
      </c>
      <c r="AF189">
        <v>32727</v>
      </c>
    </row>
    <row r="190" spans="1:32" hidden="1">
      <c r="A190" t="s">
        <v>208</v>
      </c>
      <c r="B190" t="s">
        <v>223</v>
      </c>
      <c r="C190">
        <v>9386</v>
      </c>
      <c r="D190">
        <v>4579</v>
      </c>
      <c r="E190">
        <v>4807</v>
      </c>
      <c r="F190" s="11">
        <v>2.6</v>
      </c>
      <c r="G190">
        <v>57.3</v>
      </c>
      <c r="H190">
        <v>37.799999999999997</v>
      </c>
      <c r="I190">
        <v>0.1</v>
      </c>
      <c r="J190">
        <v>38485</v>
      </c>
      <c r="K190">
        <v>17.7</v>
      </c>
      <c r="L190">
        <v>3287</v>
      </c>
      <c r="M190" s="13">
        <v>6.7</v>
      </c>
      <c r="N190">
        <v>0.2</v>
      </c>
      <c r="O190">
        <v>7.3</v>
      </c>
      <c r="R190" t="s">
        <v>208</v>
      </c>
      <c r="S190" t="s">
        <v>223</v>
      </c>
      <c r="T190">
        <v>9386</v>
      </c>
      <c r="U190" s="9">
        <f t="shared" si="25"/>
        <v>0.48785425101214575</v>
      </c>
      <c r="V190" s="9">
        <f t="shared" si="26"/>
        <v>0.51214574898785425</v>
      </c>
      <c r="W190" s="9">
        <f t="shared" si="34"/>
        <v>2.6000000000000002E-2</v>
      </c>
      <c r="X190" s="9">
        <f t="shared" si="33"/>
        <v>0.57299999999999995</v>
      </c>
      <c r="Y190" s="9">
        <f t="shared" si="29"/>
        <v>0.37799999999999995</v>
      </c>
      <c r="Z190" s="9">
        <f t="shared" si="30"/>
        <v>1E-3</v>
      </c>
      <c r="AA190" s="9">
        <f t="shared" si="27"/>
        <v>0.17699999999999999</v>
      </c>
      <c r="AB190" s="9">
        <f t="shared" si="31"/>
        <v>6.7000000000000004E-2</v>
      </c>
      <c r="AC190" s="9">
        <f t="shared" si="28"/>
        <v>2E-3</v>
      </c>
      <c r="AD190" s="9">
        <f t="shared" si="24"/>
        <v>0.35020242914979755</v>
      </c>
      <c r="AE190" s="9">
        <f t="shared" si="32"/>
        <v>7.2999999999999995E-2</v>
      </c>
      <c r="AF190">
        <v>38485</v>
      </c>
    </row>
    <row r="191" spans="1:32" hidden="1">
      <c r="A191" t="s">
        <v>208</v>
      </c>
      <c r="B191" t="s">
        <v>224</v>
      </c>
      <c r="C191">
        <v>21156</v>
      </c>
      <c r="D191">
        <v>10208</v>
      </c>
      <c r="E191">
        <v>10948</v>
      </c>
      <c r="F191" s="11">
        <v>2.1</v>
      </c>
      <c r="G191">
        <v>67.5</v>
      </c>
      <c r="H191">
        <v>29.7</v>
      </c>
      <c r="I191">
        <v>0</v>
      </c>
      <c r="J191">
        <v>37974</v>
      </c>
      <c r="K191">
        <v>21.2</v>
      </c>
      <c r="L191">
        <v>8359</v>
      </c>
      <c r="M191" s="13">
        <v>5.7</v>
      </c>
      <c r="N191">
        <v>0</v>
      </c>
      <c r="O191">
        <v>9.8000000000000007</v>
      </c>
      <c r="R191" t="s">
        <v>208</v>
      </c>
      <c r="S191" t="s">
        <v>224</v>
      </c>
      <c r="T191">
        <v>21156</v>
      </c>
      <c r="U191" s="9">
        <f t="shared" si="25"/>
        <v>0.48251087162034412</v>
      </c>
      <c r="V191" s="9">
        <f t="shared" si="26"/>
        <v>0.51748912837965588</v>
      </c>
      <c r="W191" s="9">
        <f t="shared" si="34"/>
        <v>2.1000000000000001E-2</v>
      </c>
      <c r="X191" s="9">
        <f t="shared" si="33"/>
        <v>0.67500000000000004</v>
      </c>
      <c r="Y191" s="9">
        <f t="shared" si="29"/>
        <v>0.29699999999999999</v>
      </c>
      <c r="Z191" s="9">
        <f t="shared" si="30"/>
        <v>0</v>
      </c>
      <c r="AA191" s="9">
        <f t="shared" si="27"/>
        <v>0.21199999999999999</v>
      </c>
      <c r="AB191" s="9">
        <f t="shared" si="31"/>
        <v>5.7000000000000002E-2</v>
      </c>
      <c r="AC191" s="9">
        <f t="shared" si="28"/>
        <v>0</v>
      </c>
      <c r="AD191" s="9">
        <f t="shared" si="24"/>
        <v>0.39511249763660428</v>
      </c>
      <c r="AE191" s="9">
        <f t="shared" si="32"/>
        <v>9.8000000000000004E-2</v>
      </c>
      <c r="AF191">
        <v>37974</v>
      </c>
    </row>
    <row r="192" spans="1:32" hidden="1">
      <c r="A192" t="s">
        <v>225</v>
      </c>
      <c r="B192" t="s">
        <v>225</v>
      </c>
      <c r="C192">
        <v>191482</v>
      </c>
      <c r="D192">
        <v>95939</v>
      </c>
      <c r="E192">
        <v>95543</v>
      </c>
      <c r="F192" s="11">
        <v>12.2</v>
      </c>
      <c r="G192">
        <v>30.8</v>
      </c>
      <c r="H192">
        <v>0.6</v>
      </c>
      <c r="I192">
        <v>0.3</v>
      </c>
      <c r="J192">
        <v>52108</v>
      </c>
      <c r="K192">
        <v>19.5</v>
      </c>
      <c r="L192">
        <v>82124</v>
      </c>
      <c r="M192" s="13">
        <v>10.3</v>
      </c>
      <c r="N192">
        <v>0.5</v>
      </c>
      <c r="O192">
        <v>8.1</v>
      </c>
      <c r="R192" t="s">
        <v>225</v>
      </c>
      <c r="S192" t="s">
        <v>225</v>
      </c>
      <c r="T192">
        <v>191482</v>
      </c>
      <c r="U192" s="9">
        <f t="shared" si="25"/>
        <v>0.5010340397530838</v>
      </c>
      <c r="V192" s="9">
        <f t="shared" si="26"/>
        <v>0.49896596024691614</v>
      </c>
      <c r="W192" s="9">
        <f t="shared" si="34"/>
        <v>0.122</v>
      </c>
      <c r="X192" s="9">
        <f t="shared" si="33"/>
        <v>0.308</v>
      </c>
      <c r="Y192" s="9">
        <f t="shared" si="29"/>
        <v>6.0000000000000001E-3</v>
      </c>
      <c r="Z192" s="9">
        <f t="shared" si="30"/>
        <v>3.0000000000000001E-3</v>
      </c>
      <c r="AA192" s="9">
        <f t="shared" si="27"/>
        <v>0.19500000000000001</v>
      </c>
      <c r="AB192" s="9">
        <f t="shared" si="31"/>
        <v>0.10300000000000001</v>
      </c>
      <c r="AC192" s="9">
        <f t="shared" si="28"/>
        <v>5.0000000000000001E-3</v>
      </c>
      <c r="AD192" s="9">
        <f t="shared" si="24"/>
        <v>0.42888626607200675</v>
      </c>
      <c r="AE192" s="9">
        <f t="shared" si="32"/>
        <v>8.1000000000000003E-2</v>
      </c>
      <c r="AF192">
        <v>52108</v>
      </c>
    </row>
    <row r="193" spans="1:32" hidden="1">
      <c r="A193" t="s">
        <v>225</v>
      </c>
      <c r="B193" t="s">
        <v>226</v>
      </c>
      <c r="C193">
        <v>984178</v>
      </c>
      <c r="D193">
        <v>498129</v>
      </c>
      <c r="E193">
        <v>486049</v>
      </c>
      <c r="F193" s="11">
        <v>9.1999999999999993</v>
      </c>
      <c r="G193">
        <v>19.5</v>
      </c>
      <c r="H193">
        <v>2.5</v>
      </c>
      <c r="I193">
        <v>0.1</v>
      </c>
      <c r="J193">
        <v>74460</v>
      </c>
      <c r="K193">
        <v>9.6999999999999993</v>
      </c>
      <c r="L193">
        <v>455481</v>
      </c>
      <c r="M193" s="13">
        <v>5.7</v>
      </c>
      <c r="N193">
        <v>0.1</v>
      </c>
      <c r="O193">
        <v>5.6</v>
      </c>
      <c r="R193" t="s">
        <v>225</v>
      </c>
      <c r="S193" t="s">
        <v>226</v>
      </c>
      <c r="T193">
        <v>984178</v>
      </c>
      <c r="U193" s="9">
        <f t="shared" si="25"/>
        <v>0.50613710121543054</v>
      </c>
      <c r="V193" s="9">
        <f t="shared" si="26"/>
        <v>0.49386289878456946</v>
      </c>
      <c r="W193" s="9">
        <f t="shared" si="34"/>
        <v>9.1999999999999998E-2</v>
      </c>
      <c r="X193" s="9">
        <f t="shared" si="33"/>
        <v>0.19500000000000001</v>
      </c>
      <c r="Y193" s="9">
        <f t="shared" si="29"/>
        <v>2.5000000000000001E-2</v>
      </c>
      <c r="Z193" s="9">
        <f t="shared" si="30"/>
        <v>1E-3</v>
      </c>
      <c r="AA193" s="9">
        <f t="shared" si="27"/>
        <v>9.6999999999999989E-2</v>
      </c>
      <c r="AB193" s="9">
        <f t="shared" si="31"/>
        <v>5.7000000000000002E-2</v>
      </c>
      <c r="AC193" s="9">
        <f t="shared" si="28"/>
        <v>1E-3</v>
      </c>
      <c r="AD193" s="9">
        <f t="shared" si="24"/>
        <v>0.46280347660687399</v>
      </c>
      <c r="AE193" s="9">
        <f t="shared" si="32"/>
        <v>5.5999999999999994E-2</v>
      </c>
      <c r="AF193">
        <v>74460</v>
      </c>
    </row>
    <row r="194" spans="1:32" hidden="1">
      <c r="A194" t="s">
        <v>225</v>
      </c>
      <c r="B194" t="s">
        <v>227</v>
      </c>
      <c r="C194">
        <v>85</v>
      </c>
      <c r="D194">
        <v>42</v>
      </c>
      <c r="E194">
        <v>43</v>
      </c>
      <c r="F194" s="11">
        <v>4.7</v>
      </c>
      <c r="G194">
        <v>37.6</v>
      </c>
      <c r="H194">
        <v>0</v>
      </c>
      <c r="I194">
        <v>0</v>
      </c>
      <c r="J194">
        <v>66250</v>
      </c>
      <c r="K194">
        <v>15.2</v>
      </c>
      <c r="L194">
        <v>64</v>
      </c>
      <c r="M194" s="13">
        <v>10.9</v>
      </c>
      <c r="N194">
        <v>0</v>
      </c>
      <c r="O194">
        <v>0</v>
      </c>
      <c r="R194" t="s">
        <v>225</v>
      </c>
      <c r="S194" t="s">
        <v>227</v>
      </c>
      <c r="T194">
        <v>85</v>
      </c>
      <c r="U194" s="9">
        <f t="shared" si="25"/>
        <v>0.49411764705882355</v>
      </c>
      <c r="V194" s="9">
        <f t="shared" si="26"/>
        <v>0.50588235294117645</v>
      </c>
      <c r="W194" s="9">
        <f t="shared" si="34"/>
        <v>4.7E-2</v>
      </c>
      <c r="X194" s="9">
        <f t="shared" si="33"/>
        <v>0.376</v>
      </c>
      <c r="Y194" s="9">
        <f t="shared" si="29"/>
        <v>0</v>
      </c>
      <c r="Z194" s="9">
        <f t="shared" si="30"/>
        <v>0</v>
      </c>
      <c r="AA194" s="9">
        <f t="shared" si="27"/>
        <v>0.152</v>
      </c>
      <c r="AB194" s="9">
        <f t="shared" si="31"/>
        <v>0.109</v>
      </c>
      <c r="AC194" s="9">
        <f t="shared" si="28"/>
        <v>0</v>
      </c>
      <c r="AD194" s="9">
        <f t="shared" ref="AD194:AD257" si="35">L194/C194</f>
        <v>0.75294117647058822</v>
      </c>
      <c r="AE194" s="9">
        <f t="shared" si="32"/>
        <v>0</v>
      </c>
      <c r="AF194">
        <v>66250</v>
      </c>
    </row>
    <row r="195" spans="1:32" hidden="1">
      <c r="A195" t="s">
        <v>225</v>
      </c>
      <c r="B195" t="s">
        <v>228</v>
      </c>
      <c r="C195">
        <v>69691</v>
      </c>
      <c r="D195">
        <v>34971</v>
      </c>
      <c r="E195">
        <v>34720</v>
      </c>
      <c r="F195" s="11">
        <v>10.5</v>
      </c>
      <c r="G195">
        <v>30.1</v>
      </c>
      <c r="H195">
        <v>0.6</v>
      </c>
      <c r="I195">
        <v>0.2</v>
      </c>
      <c r="J195">
        <v>65101</v>
      </c>
      <c r="K195">
        <v>10.7</v>
      </c>
      <c r="L195">
        <v>33996</v>
      </c>
      <c r="M195" s="13">
        <v>10.5</v>
      </c>
      <c r="N195">
        <v>0.1</v>
      </c>
      <c r="O195">
        <v>5.4</v>
      </c>
      <c r="R195" t="s">
        <v>225</v>
      </c>
      <c r="S195" t="s">
        <v>228</v>
      </c>
      <c r="T195">
        <v>69691</v>
      </c>
      <c r="U195" s="9">
        <f t="shared" si="25"/>
        <v>0.50180080641689739</v>
      </c>
      <c r="V195" s="9">
        <f t="shared" si="26"/>
        <v>0.49819919358310255</v>
      </c>
      <c r="W195" s="9">
        <f t="shared" si="34"/>
        <v>0.105</v>
      </c>
      <c r="X195" s="9">
        <f t="shared" si="33"/>
        <v>0.30099999999999999</v>
      </c>
      <c r="Y195" s="9">
        <f t="shared" si="29"/>
        <v>6.0000000000000001E-3</v>
      </c>
      <c r="Z195" s="9">
        <f t="shared" si="30"/>
        <v>2E-3</v>
      </c>
      <c r="AA195" s="9">
        <f t="shared" si="27"/>
        <v>0.107</v>
      </c>
      <c r="AB195" s="9">
        <f t="shared" si="31"/>
        <v>0.105</v>
      </c>
      <c r="AC195" s="9">
        <f t="shared" si="28"/>
        <v>1E-3</v>
      </c>
      <c r="AD195" s="9">
        <f t="shared" si="35"/>
        <v>0.48781047768004476</v>
      </c>
      <c r="AE195" s="9">
        <f t="shared" si="32"/>
        <v>5.4000000000000006E-2</v>
      </c>
      <c r="AF195">
        <v>65101</v>
      </c>
    </row>
    <row r="196" spans="1:32" hidden="1">
      <c r="A196" t="s">
        <v>225</v>
      </c>
      <c r="B196" t="s">
        <v>229</v>
      </c>
      <c r="C196">
        <v>160863</v>
      </c>
      <c r="D196">
        <v>80790</v>
      </c>
      <c r="E196">
        <v>80073</v>
      </c>
      <c r="F196" s="11">
        <v>10.8</v>
      </c>
      <c r="G196">
        <v>31.4</v>
      </c>
      <c r="H196">
        <v>0.6</v>
      </c>
      <c r="I196">
        <v>0.1</v>
      </c>
      <c r="J196">
        <v>66476</v>
      </c>
      <c r="K196">
        <v>11</v>
      </c>
      <c r="L196">
        <v>81619</v>
      </c>
      <c r="M196" s="13">
        <v>8.8000000000000007</v>
      </c>
      <c r="N196">
        <v>0.4</v>
      </c>
      <c r="O196">
        <v>6.9</v>
      </c>
      <c r="R196" t="s">
        <v>225</v>
      </c>
      <c r="S196" t="s">
        <v>229</v>
      </c>
      <c r="T196">
        <v>160863</v>
      </c>
      <c r="U196" s="9">
        <f t="shared" ref="U196:U259" si="36">D196/C196</f>
        <v>0.50222860446466866</v>
      </c>
      <c r="V196" s="9">
        <f t="shared" ref="V196:V259" si="37">E196/C196</f>
        <v>0.49777139553533128</v>
      </c>
      <c r="W196" s="9">
        <f t="shared" si="34"/>
        <v>0.10800000000000001</v>
      </c>
      <c r="X196" s="9">
        <f t="shared" si="33"/>
        <v>0.314</v>
      </c>
      <c r="Y196" s="9">
        <f t="shared" si="29"/>
        <v>6.0000000000000001E-3</v>
      </c>
      <c r="Z196" s="9">
        <f t="shared" si="30"/>
        <v>1E-3</v>
      </c>
      <c r="AA196" s="9">
        <f t="shared" ref="AA196:AA259" si="38">K196/100</f>
        <v>0.11</v>
      </c>
      <c r="AB196" s="9">
        <f t="shared" si="31"/>
        <v>8.8000000000000009E-2</v>
      </c>
      <c r="AC196" s="9">
        <f t="shared" ref="AC196:AC259" si="39">N196/100</f>
        <v>4.0000000000000001E-3</v>
      </c>
      <c r="AD196" s="9">
        <f t="shared" si="35"/>
        <v>0.50738205802453018</v>
      </c>
      <c r="AE196" s="9">
        <f t="shared" si="32"/>
        <v>6.9000000000000006E-2</v>
      </c>
      <c r="AF196">
        <v>66476</v>
      </c>
    </row>
    <row r="197" spans="1:32" hidden="1">
      <c r="A197" t="s">
        <v>230</v>
      </c>
      <c r="B197" t="s">
        <v>232</v>
      </c>
      <c r="C197">
        <v>145046</v>
      </c>
      <c r="D197">
        <v>71718</v>
      </c>
      <c r="E197">
        <v>73328</v>
      </c>
      <c r="F197" s="11">
        <v>4.2</v>
      </c>
      <c r="G197">
        <v>91.3</v>
      </c>
      <c r="H197">
        <v>0.3</v>
      </c>
      <c r="I197">
        <v>1.3</v>
      </c>
      <c r="J197">
        <v>49403</v>
      </c>
      <c r="K197">
        <v>13</v>
      </c>
      <c r="L197">
        <v>65216</v>
      </c>
      <c r="M197" s="13">
        <v>8</v>
      </c>
      <c r="N197">
        <v>0.3</v>
      </c>
      <c r="O197">
        <v>7.9</v>
      </c>
      <c r="R197" t="s">
        <v>230</v>
      </c>
      <c r="S197" t="s">
        <v>232</v>
      </c>
      <c r="T197">
        <v>145046</v>
      </c>
      <c r="U197" s="9">
        <f t="shared" si="36"/>
        <v>0.49445003654013209</v>
      </c>
      <c r="V197" s="9">
        <f t="shared" si="37"/>
        <v>0.50554996345986791</v>
      </c>
      <c r="W197" s="9">
        <f t="shared" si="34"/>
        <v>4.2000000000000003E-2</v>
      </c>
      <c r="X197" s="9">
        <f t="shared" si="33"/>
        <v>0.91299999999999992</v>
      </c>
      <c r="Y197" s="9">
        <f t="shared" ref="Y197:Y260" si="40">H197/100</f>
        <v>3.0000000000000001E-3</v>
      </c>
      <c r="Z197" s="9">
        <f t="shared" ref="Z197:Z260" si="41">I197/100</f>
        <v>1.3000000000000001E-2</v>
      </c>
      <c r="AA197" s="9">
        <f t="shared" si="38"/>
        <v>0.13</v>
      </c>
      <c r="AB197" s="9">
        <f t="shared" ref="AB197:AB260" si="42">M197/100</f>
        <v>0.08</v>
      </c>
      <c r="AC197" s="9">
        <f t="shared" si="39"/>
        <v>3.0000000000000001E-3</v>
      </c>
      <c r="AD197" s="9">
        <f t="shared" si="35"/>
        <v>0.44962287825931085</v>
      </c>
      <c r="AE197" s="9">
        <f t="shared" ref="AE197:AE260" si="43">O197/100</f>
        <v>7.9000000000000001E-2</v>
      </c>
      <c r="AF197">
        <v>49403</v>
      </c>
    </row>
    <row r="198" spans="1:32" hidden="1">
      <c r="A198" t="s">
        <v>230</v>
      </c>
      <c r="B198" t="s">
        <v>233</v>
      </c>
      <c r="C198">
        <v>38339</v>
      </c>
      <c r="D198">
        <v>19676</v>
      </c>
      <c r="E198">
        <v>18663</v>
      </c>
      <c r="F198" s="11">
        <v>4</v>
      </c>
      <c r="G198">
        <v>89.9</v>
      </c>
      <c r="H198">
        <v>0.6</v>
      </c>
      <c r="I198">
        <v>0.6</v>
      </c>
      <c r="J198">
        <v>42439</v>
      </c>
      <c r="K198">
        <v>21.6</v>
      </c>
      <c r="L198">
        <v>18842</v>
      </c>
      <c r="M198" s="13">
        <v>7.2</v>
      </c>
      <c r="N198">
        <v>0.2</v>
      </c>
      <c r="O198">
        <v>7.6</v>
      </c>
      <c r="R198" t="s">
        <v>230</v>
      </c>
      <c r="S198" t="s">
        <v>233</v>
      </c>
      <c r="T198">
        <v>38339</v>
      </c>
      <c r="U198" s="9">
        <f t="shared" si="36"/>
        <v>0.51321109053444269</v>
      </c>
      <c r="V198" s="9">
        <f t="shared" si="37"/>
        <v>0.48678890946555725</v>
      </c>
      <c r="W198" s="9">
        <f t="shared" si="34"/>
        <v>0.04</v>
      </c>
      <c r="X198" s="9">
        <f t="shared" si="33"/>
        <v>0.89900000000000002</v>
      </c>
      <c r="Y198" s="9">
        <f t="shared" si="40"/>
        <v>6.0000000000000001E-3</v>
      </c>
      <c r="Z198" s="9">
        <f t="shared" si="41"/>
        <v>6.0000000000000001E-3</v>
      </c>
      <c r="AA198" s="9">
        <f t="shared" si="38"/>
        <v>0.21600000000000003</v>
      </c>
      <c r="AB198" s="9">
        <f t="shared" si="42"/>
        <v>7.2000000000000008E-2</v>
      </c>
      <c r="AC198" s="9">
        <f t="shared" si="39"/>
        <v>2E-3</v>
      </c>
      <c r="AD198" s="9">
        <f t="shared" si="35"/>
        <v>0.49145778450142152</v>
      </c>
      <c r="AE198" s="9">
        <f t="shared" si="43"/>
        <v>7.5999999999999998E-2</v>
      </c>
      <c r="AF198">
        <v>42439</v>
      </c>
    </row>
    <row r="199" spans="1:32" hidden="1">
      <c r="A199" t="s">
        <v>230</v>
      </c>
      <c r="B199" t="s">
        <v>234</v>
      </c>
      <c r="C199">
        <v>7790</v>
      </c>
      <c r="D199">
        <v>3933</v>
      </c>
      <c r="E199">
        <v>3857</v>
      </c>
      <c r="F199" s="11">
        <v>2.9</v>
      </c>
      <c r="G199">
        <v>93.7</v>
      </c>
      <c r="H199">
        <v>0.3</v>
      </c>
      <c r="I199">
        <v>0.5</v>
      </c>
      <c r="J199">
        <v>34329</v>
      </c>
      <c r="K199">
        <v>18.7</v>
      </c>
      <c r="L199">
        <v>3165</v>
      </c>
      <c r="M199" s="13">
        <v>14.6</v>
      </c>
      <c r="N199">
        <v>0.6</v>
      </c>
      <c r="O199">
        <v>6.1</v>
      </c>
      <c r="R199" t="s">
        <v>230</v>
      </c>
      <c r="S199" t="s">
        <v>234</v>
      </c>
      <c r="T199">
        <v>7790</v>
      </c>
      <c r="U199" s="9">
        <f t="shared" si="36"/>
        <v>0.50487804878048781</v>
      </c>
      <c r="V199" s="9">
        <f t="shared" si="37"/>
        <v>0.49512195121951219</v>
      </c>
      <c r="W199" s="9">
        <f t="shared" si="34"/>
        <v>2.8999999999999998E-2</v>
      </c>
      <c r="X199" s="9">
        <f t="shared" ref="X199:X262" si="44">G199/100</f>
        <v>0.93700000000000006</v>
      </c>
      <c r="Y199" s="9">
        <f t="shared" si="40"/>
        <v>3.0000000000000001E-3</v>
      </c>
      <c r="Z199" s="9">
        <f t="shared" si="41"/>
        <v>5.0000000000000001E-3</v>
      </c>
      <c r="AA199" s="9">
        <f t="shared" si="38"/>
        <v>0.187</v>
      </c>
      <c r="AB199" s="9">
        <f t="shared" si="42"/>
        <v>0.14599999999999999</v>
      </c>
      <c r="AC199" s="9">
        <f t="shared" si="39"/>
        <v>6.0000000000000001E-3</v>
      </c>
      <c r="AD199" s="9">
        <f t="shared" si="35"/>
        <v>0.40629011553273425</v>
      </c>
      <c r="AE199" s="9">
        <f t="shared" si="43"/>
        <v>6.0999999999999999E-2</v>
      </c>
      <c r="AF199">
        <v>34329</v>
      </c>
    </row>
    <row r="200" spans="1:32" hidden="1">
      <c r="A200" t="s">
        <v>230</v>
      </c>
      <c r="B200" t="s">
        <v>235</v>
      </c>
      <c r="C200">
        <v>3812</v>
      </c>
      <c r="D200">
        <v>1885</v>
      </c>
      <c r="E200">
        <v>1927</v>
      </c>
      <c r="F200" s="11">
        <v>4.0999999999999996</v>
      </c>
      <c r="G200">
        <v>87.2</v>
      </c>
      <c r="H200">
        <v>0.1</v>
      </c>
      <c r="I200">
        <v>3.8</v>
      </c>
      <c r="J200">
        <v>36505</v>
      </c>
      <c r="K200">
        <v>17.399999999999999</v>
      </c>
      <c r="L200">
        <v>1547</v>
      </c>
      <c r="M200" s="13">
        <v>11.6</v>
      </c>
      <c r="N200">
        <v>0.5</v>
      </c>
      <c r="O200">
        <v>6.5</v>
      </c>
      <c r="R200" t="s">
        <v>230</v>
      </c>
      <c r="S200" t="s">
        <v>235</v>
      </c>
      <c r="T200">
        <v>3812</v>
      </c>
      <c r="U200" s="9">
        <f t="shared" si="36"/>
        <v>0.49449108079748166</v>
      </c>
      <c r="V200" s="9">
        <f t="shared" si="37"/>
        <v>0.50550891920251839</v>
      </c>
      <c r="W200" s="9">
        <f t="shared" si="34"/>
        <v>4.0999999999999995E-2</v>
      </c>
      <c r="X200" s="9">
        <f t="shared" si="44"/>
        <v>0.872</v>
      </c>
      <c r="Y200" s="9">
        <f t="shared" si="40"/>
        <v>1E-3</v>
      </c>
      <c r="Z200" s="9">
        <f t="shared" si="41"/>
        <v>3.7999999999999999E-2</v>
      </c>
      <c r="AA200" s="9">
        <f t="shared" si="38"/>
        <v>0.17399999999999999</v>
      </c>
      <c r="AB200" s="9">
        <f t="shared" si="42"/>
        <v>0.11599999999999999</v>
      </c>
      <c r="AC200" s="9">
        <f t="shared" si="39"/>
        <v>5.0000000000000001E-3</v>
      </c>
      <c r="AD200" s="9">
        <f t="shared" si="35"/>
        <v>0.40582371458551941</v>
      </c>
      <c r="AE200" s="9">
        <f t="shared" si="43"/>
        <v>6.5000000000000002E-2</v>
      </c>
      <c r="AF200">
        <v>36505</v>
      </c>
    </row>
    <row r="201" spans="1:32" hidden="1">
      <c r="A201" t="s">
        <v>230</v>
      </c>
      <c r="B201" t="s">
        <v>102</v>
      </c>
      <c r="C201">
        <v>5260</v>
      </c>
      <c r="D201">
        <v>2676</v>
      </c>
      <c r="E201">
        <v>2584</v>
      </c>
      <c r="F201" s="11">
        <v>29.6</v>
      </c>
      <c r="G201">
        <v>67.5</v>
      </c>
      <c r="H201">
        <v>0</v>
      </c>
      <c r="I201">
        <v>1.5</v>
      </c>
      <c r="J201">
        <v>43273</v>
      </c>
      <c r="K201">
        <v>13.6</v>
      </c>
      <c r="L201">
        <v>2212</v>
      </c>
      <c r="M201" s="13">
        <v>9.8000000000000007</v>
      </c>
      <c r="N201">
        <v>0.2</v>
      </c>
      <c r="O201">
        <v>6</v>
      </c>
      <c r="R201" t="s">
        <v>230</v>
      </c>
      <c r="S201" t="s">
        <v>102</v>
      </c>
      <c r="T201">
        <v>5260</v>
      </c>
      <c r="U201" s="9">
        <f t="shared" si="36"/>
        <v>0.50874524714828895</v>
      </c>
      <c r="V201" s="9">
        <f t="shared" si="37"/>
        <v>0.49125475285171105</v>
      </c>
      <c r="W201" s="9">
        <f t="shared" si="34"/>
        <v>0.29600000000000004</v>
      </c>
      <c r="X201" s="9">
        <f t="shared" si="44"/>
        <v>0.67500000000000004</v>
      </c>
      <c r="Y201" s="9">
        <f t="shared" si="40"/>
        <v>0</v>
      </c>
      <c r="Z201" s="9">
        <f t="shared" si="41"/>
        <v>1.4999999999999999E-2</v>
      </c>
      <c r="AA201" s="9">
        <f t="shared" si="38"/>
        <v>0.13600000000000001</v>
      </c>
      <c r="AB201" s="9">
        <f t="shared" si="42"/>
        <v>9.8000000000000004E-2</v>
      </c>
      <c r="AC201" s="9">
        <f t="shared" si="39"/>
        <v>2E-3</v>
      </c>
      <c r="AD201" s="9">
        <f t="shared" si="35"/>
        <v>0.42053231939163499</v>
      </c>
      <c r="AE201" s="9">
        <f t="shared" si="43"/>
        <v>0.06</v>
      </c>
      <c r="AF201">
        <v>43273</v>
      </c>
    </row>
    <row r="202" spans="1:32" hidden="1">
      <c r="A202" t="s">
        <v>230</v>
      </c>
      <c r="B202" t="s">
        <v>27</v>
      </c>
      <c r="C202">
        <v>37916</v>
      </c>
      <c r="D202">
        <v>19077</v>
      </c>
      <c r="E202">
        <v>18839</v>
      </c>
      <c r="F202" s="11">
        <v>6.6</v>
      </c>
      <c r="G202">
        <v>89.8</v>
      </c>
      <c r="H202">
        <v>0.7</v>
      </c>
      <c r="I202">
        <v>0</v>
      </c>
      <c r="J202">
        <v>32233</v>
      </c>
      <c r="K202">
        <v>35.700000000000003</v>
      </c>
      <c r="L202">
        <v>16153</v>
      </c>
      <c r="M202" s="13">
        <v>6.1</v>
      </c>
      <c r="N202">
        <v>0.2</v>
      </c>
      <c r="O202">
        <v>10.199999999999999</v>
      </c>
      <c r="R202" t="s">
        <v>230</v>
      </c>
      <c r="S202" t="s">
        <v>27</v>
      </c>
      <c r="T202">
        <v>37916</v>
      </c>
      <c r="U202" s="9">
        <f t="shared" si="36"/>
        <v>0.50313851672117316</v>
      </c>
      <c r="V202" s="9">
        <f t="shared" si="37"/>
        <v>0.4968614832788269</v>
      </c>
      <c r="W202" s="9">
        <f t="shared" si="34"/>
        <v>6.6000000000000003E-2</v>
      </c>
      <c r="X202" s="9">
        <f t="shared" si="44"/>
        <v>0.89800000000000002</v>
      </c>
      <c r="Y202" s="9">
        <f t="shared" si="40"/>
        <v>6.9999999999999993E-3</v>
      </c>
      <c r="Z202" s="9">
        <f t="shared" si="41"/>
        <v>0</v>
      </c>
      <c r="AA202" s="9">
        <f t="shared" si="38"/>
        <v>0.35700000000000004</v>
      </c>
      <c r="AB202" s="9">
        <f t="shared" si="42"/>
        <v>6.0999999999999999E-2</v>
      </c>
      <c r="AC202" s="9">
        <f t="shared" si="39"/>
        <v>2E-3</v>
      </c>
      <c r="AD202" s="9">
        <f t="shared" si="35"/>
        <v>0.42602067728663362</v>
      </c>
      <c r="AE202" s="9">
        <f t="shared" si="43"/>
        <v>0.10199999999999999</v>
      </c>
      <c r="AF202">
        <v>32233</v>
      </c>
    </row>
    <row r="203" spans="1:32" hidden="1">
      <c r="A203" t="s">
        <v>230</v>
      </c>
      <c r="B203" t="s">
        <v>236</v>
      </c>
      <c r="C203">
        <v>20279</v>
      </c>
      <c r="D203">
        <v>10284</v>
      </c>
      <c r="E203">
        <v>9995</v>
      </c>
      <c r="F203" s="11">
        <v>33.4</v>
      </c>
      <c r="G203">
        <v>64</v>
      </c>
      <c r="H203">
        <v>0.1</v>
      </c>
      <c r="I203">
        <v>0.8</v>
      </c>
      <c r="J203">
        <v>44853</v>
      </c>
      <c r="K203">
        <v>17.399999999999999</v>
      </c>
      <c r="L203">
        <v>9136</v>
      </c>
      <c r="M203" s="13">
        <v>6.3</v>
      </c>
      <c r="N203">
        <v>0.1</v>
      </c>
      <c r="O203">
        <v>4.8</v>
      </c>
      <c r="R203" t="s">
        <v>230</v>
      </c>
      <c r="S203" t="s">
        <v>236</v>
      </c>
      <c r="T203">
        <v>20279</v>
      </c>
      <c r="U203" s="9">
        <f t="shared" si="36"/>
        <v>0.50712559790916711</v>
      </c>
      <c r="V203" s="9">
        <f t="shared" si="37"/>
        <v>0.49287440209083289</v>
      </c>
      <c r="W203" s="9">
        <f t="shared" si="34"/>
        <v>0.33399999999999996</v>
      </c>
      <c r="X203" s="9">
        <f t="shared" si="44"/>
        <v>0.64</v>
      </c>
      <c r="Y203" s="9">
        <f t="shared" si="40"/>
        <v>1E-3</v>
      </c>
      <c r="Z203" s="9">
        <f t="shared" si="41"/>
        <v>8.0000000000000002E-3</v>
      </c>
      <c r="AA203" s="9">
        <f t="shared" si="38"/>
        <v>0.17399999999999999</v>
      </c>
      <c r="AB203" s="9">
        <f t="shared" si="42"/>
        <v>6.3E-2</v>
      </c>
      <c r="AC203" s="9">
        <f t="shared" si="39"/>
        <v>1E-3</v>
      </c>
      <c r="AD203" s="9">
        <f t="shared" si="35"/>
        <v>0.45051531140588785</v>
      </c>
      <c r="AE203" s="9">
        <f t="shared" si="43"/>
        <v>4.8000000000000001E-2</v>
      </c>
      <c r="AF203">
        <v>44853</v>
      </c>
    </row>
    <row r="204" spans="1:32" hidden="1">
      <c r="A204" t="s">
        <v>230</v>
      </c>
      <c r="B204" t="s">
        <v>237</v>
      </c>
      <c r="C204">
        <v>39779</v>
      </c>
      <c r="D204">
        <v>19697</v>
      </c>
      <c r="E204">
        <v>20082</v>
      </c>
      <c r="F204" s="11">
        <v>3.4</v>
      </c>
      <c r="G204">
        <v>87.7</v>
      </c>
      <c r="H204">
        <v>0.4</v>
      </c>
      <c r="I204">
        <v>5.0999999999999996</v>
      </c>
      <c r="J204">
        <v>48160</v>
      </c>
      <c r="K204">
        <v>11.9</v>
      </c>
      <c r="L204">
        <v>18668</v>
      </c>
      <c r="M204" s="13">
        <v>8.5</v>
      </c>
      <c r="N204">
        <v>0.3</v>
      </c>
      <c r="O204">
        <v>6.1</v>
      </c>
      <c r="R204" t="s">
        <v>230</v>
      </c>
      <c r="S204" t="s">
        <v>237</v>
      </c>
      <c r="T204">
        <v>39779</v>
      </c>
      <c r="U204" s="9">
        <f t="shared" si="36"/>
        <v>0.49516076321677266</v>
      </c>
      <c r="V204" s="9">
        <f t="shared" si="37"/>
        <v>0.50483923678322729</v>
      </c>
      <c r="W204" s="9">
        <f t="shared" ref="W204:W267" si="45">F204/100</f>
        <v>3.4000000000000002E-2</v>
      </c>
      <c r="X204" s="9">
        <f t="shared" si="44"/>
        <v>0.877</v>
      </c>
      <c r="Y204" s="9">
        <f t="shared" si="40"/>
        <v>4.0000000000000001E-3</v>
      </c>
      <c r="Z204" s="9">
        <f t="shared" si="41"/>
        <v>5.0999999999999997E-2</v>
      </c>
      <c r="AA204" s="9">
        <f t="shared" si="38"/>
        <v>0.11900000000000001</v>
      </c>
      <c r="AB204" s="9">
        <f t="shared" si="42"/>
        <v>8.5000000000000006E-2</v>
      </c>
      <c r="AC204" s="9">
        <f t="shared" si="39"/>
        <v>3.0000000000000001E-3</v>
      </c>
      <c r="AD204" s="9">
        <f t="shared" si="35"/>
        <v>0.46929284295733931</v>
      </c>
      <c r="AE204" s="9">
        <f t="shared" si="43"/>
        <v>6.0999999999999999E-2</v>
      </c>
      <c r="AF204">
        <v>48160</v>
      </c>
    </row>
    <row r="205" spans="1:32" hidden="1">
      <c r="A205" t="s">
        <v>230</v>
      </c>
      <c r="B205" t="s">
        <v>238</v>
      </c>
      <c r="C205">
        <v>4245</v>
      </c>
      <c r="D205">
        <v>2183</v>
      </c>
      <c r="E205">
        <v>2062</v>
      </c>
      <c r="F205" s="11">
        <v>3.5</v>
      </c>
      <c r="G205">
        <v>94.4</v>
      </c>
      <c r="H205">
        <v>0</v>
      </c>
      <c r="I205">
        <v>0.1</v>
      </c>
      <c r="J205">
        <v>41338</v>
      </c>
      <c r="K205">
        <v>14.6</v>
      </c>
      <c r="L205">
        <v>1749</v>
      </c>
      <c r="M205" s="13">
        <v>8.1999999999999993</v>
      </c>
      <c r="N205">
        <v>1.3</v>
      </c>
      <c r="O205">
        <v>6.7</v>
      </c>
      <c r="R205" t="s">
        <v>230</v>
      </c>
      <c r="S205" t="s">
        <v>238</v>
      </c>
      <c r="T205">
        <v>4245</v>
      </c>
      <c r="U205" s="9">
        <f t="shared" si="36"/>
        <v>0.51425206124852763</v>
      </c>
      <c r="V205" s="9">
        <f t="shared" si="37"/>
        <v>0.48574793875147232</v>
      </c>
      <c r="W205" s="9">
        <f t="shared" si="45"/>
        <v>3.5000000000000003E-2</v>
      </c>
      <c r="X205" s="9">
        <f t="shared" si="44"/>
        <v>0.94400000000000006</v>
      </c>
      <c r="Y205" s="9">
        <f t="shared" si="40"/>
        <v>0</v>
      </c>
      <c r="Z205" s="9">
        <f t="shared" si="41"/>
        <v>1E-3</v>
      </c>
      <c r="AA205" s="9">
        <f t="shared" si="38"/>
        <v>0.14599999999999999</v>
      </c>
      <c r="AB205" s="9">
        <f t="shared" si="42"/>
        <v>8.199999999999999E-2</v>
      </c>
      <c r="AC205" s="9">
        <f t="shared" si="39"/>
        <v>1.3000000000000001E-2</v>
      </c>
      <c r="AD205" s="9">
        <f t="shared" si="35"/>
        <v>0.41201413427561839</v>
      </c>
      <c r="AE205" s="9">
        <f t="shared" si="43"/>
        <v>6.7000000000000004E-2</v>
      </c>
      <c r="AF205">
        <v>41338</v>
      </c>
    </row>
    <row r="206" spans="1:32" hidden="1">
      <c r="A206" t="s">
        <v>230</v>
      </c>
      <c r="B206" t="s">
        <v>239</v>
      </c>
      <c r="C206">
        <v>11364</v>
      </c>
      <c r="D206">
        <v>5863</v>
      </c>
      <c r="E206">
        <v>5501</v>
      </c>
      <c r="F206" s="11">
        <v>26</v>
      </c>
      <c r="G206">
        <v>68.5</v>
      </c>
      <c r="H206">
        <v>0.1</v>
      </c>
      <c r="I206">
        <v>3.4</v>
      </c>
      <c r="J206">
        <v>33440</v>
      </c>
      <c r="K206">
        <v>27.6</v>
      </c>
      <c r="L206">
        <v>4304</v>
      </c>
      <c r="M206" s="13">
        <v>9.3000000000000007</v>
      </c>
      <c r="N206">
        <v>3.6</v>
      </c>
      <c r="O206">
        <v>11.7</v>
      </c>
      <c r="R206" t="s">
        <v>230</v>
      </c>
      <c r="S206" t="s">
        <v>239</v>
      </c>
      <c r="T206">
        <v>11364</v>
      </c>
      <c r="U206" s="9">
        <f t="shared" si="36"/>
        <v>0.51592749032030971</v>
      </c>
      <c r="V206" s="9">
        <f t="shared" si="37"/>
        <v>0.48407250967969023</v>
      </c>
      <c r="W206" s="9">
        <f t="shared" si="45"/>
        <v>0.26</v>
      </c>
      <c r="X206" s="9">
        <f t="shared" si="44"/>
        <v>0.68500000000000005</v>
      </c>
      <c r="Y206" s="9">
        <f t="shared" si="40"/>
        <v>1E-3</v>
      </c>
      <c r="Z206" s="9">
        <f t="shared" si="41"/>
        <v>3.4000000000000002E-2</v>
      </c>
      <c r="AA206" s="9">
        <f t="shared" si="38"/>
        <v>0.27600000000000002</v>
      </c>
      <c r="AB206" s="9">
        <f t="shared" si="42"/>
        <v>9.3000000000000013E-2</v>
      </c>
      <c r="AC206" s="9">
        <f t="shared" si="39"/>
        <v>3.6000000000000004E-2</v>
      </c>
      <c r="AD206" s="9">
        <f t="shared" si="35"/>
        <v>0.37873988032382966</v>
      </c>
      <c r="AE206" s="9">
        <f t="shared" si="43"/>
        <v>0.11699999999999999</v>
      </c>
      <c r="AF206">
        <v>33440</v>
      </c>
    </row>
    <row r="207" spans="1:32" hidden="1">
      <c r="A207" t="s">
        <v>230</v>
      </c>
      <c r="B207" t="s">
        <v>240</v>
      </c>
      <c r="C207">
        <v>22700</v>
      </c>
      <c r="D207">
        <v>11458</v>
      </c>
      <c r="E207">
        <v>11242</v>
      </c>
      <c r="F207" s="11">
        <v>16.3</v>
      </c>
      <c r="G207">
        <v>79.599999999999994</v>
      </c>
      <c r="H207">
        <v>0.4</v>
      </c>
      <c r="I207">
        <v>0.8</v>
      </c>
      <c r="J207">
        <v>44257</v>
      </c>
      <c r="K207">
        <v>18.7</v>
      </c>
      <c r="L207">
        <v>9393</v>
      </c>
      <c r="M207" s="13">
        <v>8.4</v>
      </c>
      <c r="N207">
        <v>0.2</v>
      </c>
      <c r="O207">
        <v>10.1</v>
      </c>
      <c r="R207" t="s">
        <v>230</v>
      </c>
      <c r="S207" t="s">
        <v>240</v>
      </c>
      <c r="T207">
        <v>22700</v>
      </c>
      <c r="U207" s="9">
        <f t="shared" si="36"/>
        <v>0.50475770925110131</v>
      </c>
      <c r="V207" s="9">
        <f t="shared" si="37"/>
        <v>0.49524229074889869</v>
      </c>
      <c r="W207" s="9">
        <f t="shared" si="45"/>
        <v>0.16300000000000001</v>
      </c>
      <c r="X207" s="9">
        <f t="shared" si="44"/>
        <v>0.79599999999999993</v>
      </c>
      <c r="Y207" s="9">
        <f t="shared" si="40"/>
        <v>4.0000000000000001E-3</v>
      </c>
      <c r="Z207" s="9">
        <f t="shared" si="41"/>
        <v>8.0000000000000002E-3</v>
      </c>
      <c r="AA207" s="9">
        <f t="shared" si="38"/>
        <v>0.187</v>
      </c>
      <c r="AB207" s="9">
        <f t="shared" si="42"/>
        <v>8.4000000000000005E-2</v>
      </c>
      <c r="AC207" s="9">
        <f t="shared" si="39"/>
        <v>2E-3</v>
      </c>
      <c r="AD207" s="9">
        <f t="shared" si="35"/>
        <v>0.4137885462555066</v>
      </c>
      <c r="AE207" s="9">
        <f t="shared" si="43"/>
        <v>0.10099999999999999</v>
      </c>
      <c r="AF207">
        <v>44257</v>
      </c>
    </row>
    <row r="208" spans="1:32" hidden="1">
      <c r="A208" t="s">
        <v>230</v>
      </c>
      <c r="B208" t="s">
        <v>241</v>
      </c>
      <c r="C208">
        <v>7731</v>
      </c>
      <c r="D208">
        <v>3910</v>
      </c>
      <c r="E208">
        <v>3821</v>
      </c>
      <c r="F208" s="11">
        <v>31.5</v>
      </c>
      <c r="G208">
        <v>63.9</v>
      </c>
      <c r="H208">
        <v>0.3</v>
      </c>
      <c r="I208">
        <v>3.6</v>
      </c>
      <c r="J208">
        <v>44779</v>
      </c>
      <c r="K208">
        <v>13.5</v>
      </c>
      <c r="L208">
        <v>3184</v>
      </c>
      <c r="M208" s="13">
        <v>5.7</v>
      </c>
      <c r="N208">
        <v>0.2</v>
      </c>
      <c r="O208">
        <v>9.4</v>
      </c>
      <c r="R208" t="s">
        <v>230</v>
      </c>
      <c r="S208" t="s">
        <v>241</v>
      </c>
      <c r="T208">
        <v>7731</v>
      </c>
      <c r="U208" s="9">
        <f t="shared" si="36"/>
        <v>0.50575604708317168</v>
      </c>
      <c r="V208" s="9">
        <f t="shared" si="37"/>
        <v>0.49424395291682838</v>
      </c>
      <c r="W208" s="9">
        <f t="shared" si="45"/>
        <v>0.315</v>
      </c>
      <c r="X208" s="9">
        <f t="shared" si="44"/>
        <v>0.63900000000000001</v>
      </c>
      <c r="Y208" s="9">
        <f t="shared" si="40"/>
        <v>3.0000000000000001E-3</v>
      </c>
      <c r="Z208" s="9">
        <f t="shared" si="41"/>
        <v>3.6000000000000004E-2</v>
      </c>
      <c r="AA208" s="9">
        <f t="shared" si="38"/>
        <v>0.13500000000000001</v>
      </c>
      <c r="AB208" s="9">
        <f t="shared" si="42"/>
        <v>5.7000000000000002E-2</v>
      </c>
      <c r="AC208" s="9">
        <f t="shared" si="39"/>
        <v>2E-3</v>
      </c>
      <c r="AD208" s="9">
        <f t="shared" si="35"/>
        <v>0.41184840253524768</v>
      </c>
      <c r="AE208" s="9">
        <f t="shared" si="43"/>
        <v>9.4E-2</v>
      </c>
      <c r="AF208">
        <v>44779</v>
      </c>
    </row>
    <row r="209" spans="1:32" hidden="1">
      <c r="A209" t="s">
        <v>230</v>
      </c>
      <c r="B209" t="s">
        <v>242</v>
      </c>
      <c r="C209">
        <v>12571</v>
      </c>
      <c r="D209">
        <v>6324</v>
      </c>
      <c r="E209">
        <v>6247</v>
      </c>
      <c r="F209" s="11">
        <v>3.3</v>
      </c>
      <c r="G209">
        <v>92.4</v>
      </c>
      <c r="H209">
        <v>0.3</v>
      </c>
      <c r="I209">
        <v>1.8</v>
      </c>
      <c r="J209">
        <v>37665</v>
      </c>
      <c r="K209">
        <v>17.2</v>
      </c>
      <c r="L209">
        <v>4992</v>
      </c>
      <c r="M209" s="13">
        <v>6.8</v>
      </c>
      <c r="N209">
        <v>0.4</v>
      </c>
      <c r="O209">
        <v>11.8</v>
      </c>
      <c r="R209" t="s">
        <v>230</v>
      </c>
      <c r="S209" t="s">
        <v>242</v>
      </c>
      <c r="T209">
        <v>12571</v>
      </c>
      <c r="U209" s="9">
        <f t="shared" si="36"/>
        <v>0.50306260440696837</v>
      </c>
      <c r="V209" s="9">
        <f t="shared" si="37"/>
        <v>0.49693739559303157</v>
      </c>
      <c r="W209" s="9">
        <f t="shared" si="45"/>
        <v>3.3000000000000002E-2</v>
      </c>
      <c r="X209" s="9">
        <f t="shared" si="44"/>
        <v>0.92400000000000004</v>
      </c>
      <c r="Y209" s="9">
        <f t="shared" si="40"/>
        <v>3.0000000000000001E-3</v>
      </c>
      <c r="Z209" s="9">
        <f t="shared" si="41"/>
        <v>1.8000000000000002E-2</v>
      </c>
      <c r="AA209" s="9">
        <f t="shared" si="38"/>
        <v>0.17199999999999999</v>
      </c>
      <c r="AB209" s="9">
        <f t="shared" si="42"/>
        <v>6.8000000000000005E-2</v>
      </c>
      <c r="AC209" s="9">
        <f t="shared" si="39"/>
        <v>4.0000000000000001E-3</v>
      </c>
      <c r="AD209" s="9">
        <f t="shared" si="35"/>
        <v>0.39710444674250256</v>
      </c>
      <c r="AE209" s="9">
        <f t="shared" si="43"/>
        <v>0.11800000000000001</v>
      </c>
      <c r="AF209">
        <v>37665</v>
      </c>
    </row>
    <row r="210" spans="1:32" hidden="1">
      <c r="A210" t="s">
        <v>230</v>
      </c>
      <c r="B210" t="s">
        <v>243</v>
      </c>
      <c r="C210">
        <v>10285</v>
      </c>
      <c r="D210">
        <v>5379</v>
      </c>
      <c r="E210">
        <v>4906</v>
      </c>
      <c r="F210" s="11">
        <v>17.399999999999999</v>
      </c>
      <c r="G210">
        <v>80.8</v>
      </c>
      <c r="H210">
        <v>0.2</v>
      </c>
      <c r="I210">
        <v>0.2</v>
      </c>
      <c r="J210">
        <v>53474</v>
      </c>
      <c r="K210">
        <v>10.8</v>
      </c>
      <c r="L210">
        <v>5342</v>
      </c>
      <c r="M210" s="13">
        <v>9.9</v>
      </c>
      <c r="N210">
        <v>0</v>
      </c>
      <c r="O210">
        <v>8.5</v>
      </c>
      <c r="R210" t="s">
        <v>230</v>
      </c>
      <c r="S210" t="s">
        <v>243</v>
      </c>
      <c r="T210">
        <v>10285</v>
      </c>
      <c r="U210" s="9">
        <f t="shared" si="36"/>
        <v>0.52299465240641707</v>
      </c>
      <c r="V210" s="9">
        <f t="shared" si="37"/>
        <v>0.47700534759358287</v>
      </c>
      <c r="W210" s="9">
        <f t="shared" si="45"/>
        <v>0.17399999999999999</v>
      </c>
      <c r="X210" s="9">
        <f t="shared" si="44"/>
        <v>0.80799999999999994</v>
      </c>
      <c r="Y210" s="9">
        <f t="shared" si="40"/>
        <v>2E-3</v>
      </c>
      <c r="Z210" s="9">
        <f t="shared" si="41"/>
        <v>2E-3</v>
      </c>
      <c r="AA210" s="9">
        <f t="shared" si="38"/>
        <v>0.10800000000000001</v>
      </c>
      <c r="AB210" s="9">
        <f t="shared" si="42"/>
        <v>9.9000000000000005E-2</v>
      </c>
      <c r="AC210" s="9">
        <f t="shared" si="39"/>
        <v>0</v>
      </c>
      <c r="AD210" s="9">
        <f t="shared" si="35"/>
        <v>0.51939718035974725</v>
      </c>
      <c r="AE210" s="9">
        <f t="shared" si="43"/>
        <v>8.5000000000000006E-2</v>
      </c>
      <c r="AF210">
        <v>53474</v>
      </c>
    </row>
    <row r="211" spans="1:32" hidden="1">
      <c r="A211" t="s">
        <v>230</v>
      </c>
      <c r="B211" t="s">
        <v>244</v>
      </c>
      <c r="C211">
        <v>80004</v>
      </c>
      <c r="D211">
        <v>39568</v>
      </c>
      <c r="E211">
        <v>40436</v>
      </c>
      <c r="F211" s="11">
        <v>14.9</v>
      </c>
      <c r="G211">
        <v>81.2</v>
      </c>
      <c r="H211">
        <v>0.5</v>
      </c>
      <c r="I211">
        <v>0.7</v>
      </c>
      <c r="J211">
        <v>44048</v>
      </c>
      <c r="K211">
        <v>15.8</v>
      </c>
      <c r="L211">
        <v>36316</v>
      </c>
      <c r="M211" s="13">
        <v>7.5</v>
      </c>
      <c r="N211">
        <v>0.3</v>
      </c>
      <c r="O211">
        <v>5.9</v>
      </c>
      <c r="R211" t="s">
        <v>230</v>
      </c>
      <c r="S211" t="s">
        <v>244</v>
      </c>
      <c r="T211">
        <v>80004</v>
      </c>
      <c r="U211" s="9">
        <f t="shared" si="36"/>
        <v>0.49457527123643819</v>
      </c>
      <c r="V211" s="9">
        <f t="shared" si="37"/>
        <v>0.50542472876356181</v>
      </c>
      <c r="W211" s="9">
        <f t="shared" si="45"/>
        <v>0.14899999999999999</v>
      </c>
      <c r="X211" s="9">
        <f t="shared" si="44"/>
        <v>0.81200000000000006</v>
      </c>
      <c r="Y211" s="9">
        <f t="shared" si="40"/>
        <v>5.0000000000000001E-3</v>
      </c>
      <c r="Z211" s="9">
        <f t="shared" si="41"/>
        <v>6.9999999999999993E-3</v>
      </c>
      <c r="AA211" s="9">
        <f t="shared" si="38"/>
        <v>0.158</v>
      </c>
      <c r="AB211" s="9">
        <f t="shared" si="42"/>
        <v>7.4999999999999997E-2</v>
      </c>
      <c r="AC211" s="9">
        <f t="shared" si="39"/>
        <v>3.0000000000000001E-3</v>
      </c>
      <c r="AD211" s="9">
        <f t="shared" si="35"/>
        <v>0.45392730363481826</v>
      </c>
      <c r="AE211" s="9">
        <f t="shared" si="43"/>
        <v>5.9000000000000004E-2</v>
      </c>
      <c r="AF211">
        <v>44048</v>
      </c>
    </row>
    <row r="212" spans="1:32" hidden="1">
      <c r="A212" t="s">
        <v>230</v>
      </c>
      <c r="B212" t="s">
        <v>245</v>
      </c>
      <c r="C212">
        <v>9720</v>
      </c>
      <c r="D212">
        <v>5059</v>
      </c>
      <c r="E212">
        <v>4661</v>
      </c>
      <c r="F212" s="11">
        <v>1.4</v>
      </c>
      <c r="G212">
        <v>97</v>
      </c>
      <c r="H212">
        <v>0</v>
      </c>
      <c r="I212">
        <v>0</v>
      </c>
      <c r="J212">
        <v>48384</v>
      </c>
      <c r="K212">
        <v>15</v>
      </c>
      <c r="L212">
        <v>4292</v>
      </c>
      <c r="M212" s="13">
        <v>10.199999999999999</v>
      </c>
      <c r="N212">
        <v>0.4</v>
      </c>
      <c r="O212">
        <v>5.7</v>
      </c>
      <c r="R212" t="s">
        <v>230</v>
      </c>
      <c r="S212" t="s">
        <v>245</v>
      </c>
      <c r="T212">
        <v>9720</v>
      </c>
      <c r="U212" s="9">
        <f t="shared" si="36"/>
        <v>0.52047325102880659</v>
      </c>
      <c r="V212" s="9">
        <f t="shared" si="37"/>
        <v>0.47952674897119341</v>
      </c>
      <c r="W212" s="9">
        <f t="shared" si="45"/>
        <v>1.3999999999999999E-2</v>
      </c>
      <c r="X212" s="9">
        <f t="shared" si="44"/>
        <v>0.97</v>
      </c>
      <c r="Y212" s="9">
        <f t="shared" si="40"/>
        <v>0</v>
      </c>
      <c r="Z212" s="9">
        <f t="shared" si="41"/>
        <v>0</v>
      </c>
      <c r="AA212" s="9">
        <f t="shared" si="38"/>
        <v>0.15</v>
      </c>
      <c r="AB212" s="9">
        <f t="shared" si="42"/>
        <v>0.10199999999999999</v>
      </c>
      <c r="AC212" s="9">
        <f t="shared" si="39"/>
        <v>4.0000000000000001E-3</v>
      </c>
      <c r="AD212" s="9">
        <f t="shared" si="35"/>
        <v>0.44156378600823043</v>
      </c>
      <c r="AE212" s="9">
        <f t="shared" si="43"/>
        <v>5.7000000000000002E-2</v>
      </c>
      <c r="AF212">
        <v>48384</v>
      </c>
    </row>
    <row r="213" spans="1:32" hidden="1">
      <c r="A213" t="s">
        <v>230</v>
      </c>
      <c r="B213" t="s">
        <v>47</v>
      </c>
      <c r="C213">
        <v>10025</v>
      </c>
      <c r="D213">
        <v>5082</v>
      </c>
      <c r="E213">
        <v>4943</v>
      </c>
      <c r="F213" s="11">
        <v>17.399999999999999</v>
      </c>
      <c r="G213">
        <v>78.8</v>
      </c>
      <c r="H213">
        <v>0</v>
      </c>
      <c r="I213">
        <v>0.6</v>
      </c>
      <c r="J213">
        <v>34775</v>
      </c>
      <c r="K213">
        <v>18.3</v>
      </c>
      <c r="L213">
        <v>3650</v>
      </c>
      <c r="M213" s="13">
        <v>11.4</v>
      </c>
      <c r="N213">
        <v>0.1</v>
      </c>
      <c r="O213">
        <v>9.6999999999999993</v>
      </c>
      <c r="R213" t="s">
        <v>230</v>
      </c>
      <c r="S213" t="s">
        <v>47</v>
      </c>
      <c r="T213">
        <v>10025</v>
      </c>
      <c r="U213" s="9">
        <f t="shared" si="36"/>
        <v>0.50693266832917705</v>
      </c>
      <c r="V213" s="9">
        <f t="shared" si="37"/>
        <v>0.49306733167082295</v>
      </c>
      <c r="W213" s="9">
        <f t="shared" si="45"/>
        <v>0.17399999999999999</v>
      </c>
      <c r="X213" s="9">
        <f t="shared" si="44"/>
        <v>0.78799999999999992</v>
      </c>
      <c r="Y213" s="9">
        <f t="shared" si="40"/>
        <v>0</v>
      </c>
      <c r="Z213" s="9">
        <f t="shared" si="41"/>
        <v>6.0000000000000001E-3</v>
      </c>
      <c r="AA213" s="9">
        <f t="shared" si="38"/>
        <v>0.183</v>
      </c>
      <c r="AB213" s="9">
        <f t="shared" si="42"/>
        <v>0.114</v>
      </c>
      <c r="AC213" s="9">
        <f t="shared" si="39"/>
        <v>1E-3</v>
      </c>
      <c r="AD213" s="9">
        <f t="shared" si="35"/>
        <v>0.36408977556109728</v>
      </c>
      <c r="AE213" s="9">
        <f t="shared" si="43"/>
        <v>9.6999999999999989E-2</v>
      </c>
      <c r="AF213">
        <v>34775</v>
      </c>
    </row>
    <row r="214" spans="1:32" hidden="1">
      <c r="A214" t="s">
        <v>246</v>
      </c>
      <c r="B214" t="s">
        <v>162</v>
      </c>
      <c r="C214">
        <v>67081</v>
      </c>
      <c r="D214">
        <v>32676</v>
      </c>
      <c r="E214">
        <v>34405</v>
      </c>
      <c r="F214" s="11">
        <v>1.4</v>
      </c>
      <c r="G214">
        <v>92.4</v>
      </c>
      <c r="H214">
        <v>3.8</v>
      </c>
      <c r="I214">
        <v>0.1</v>
      </c>
      <c r="J214">
        <v>45965</v>
      </c>
      <c r="K214">
        <v>14.4</v>
      </c>
      <c r="L214">
        <v>32400</v>
      </c>
      <c r="M214" s="13">
        <v>5.6</v>
      </c>
      <c r="N214">
        <v>0.2</v>
      </c>
      <c r="O214">
        <v>6.8</v>
      </c>
      <c r="R214" t="s">
        <v>246</v>
      </c>
      <c r="S214" t="s">
        <v>162</v>
      </c>
      <c r="T214">
        <v>67081</v>
      </c>
      <c r="U214" s="9">
        <f t="shared" si="36"/>
        <v>0.48711259522070333</v>
      </c>
      <c r="V214" s="9">
        <f t="shared" si="37"/>
        <v>0.51288740477929662</v>
      </c>
      <c r="W214" s="9">
        <f t="shared" si="45"/>
        <v>1.3999999999999999E-2</v>
      </c>
      <c r="X214" s="9">
        <f t="shared" si="44"/>
        <v>0.92400000000000004</v>
      </c>
      <c r="Y214" s="9">
        <f t="shared" si="40"/>
        <v>3.7999999999999999E-2</v>
      </c>
      <c r="Z214" s="9">
        <f t="shared" si="41"/>
        <v>1E-3</v>
      </c>
      <c r="AA214" s="9">
        <f t="shared" si="38"/>
        <v>0.14400000000000002</v>
      </c>
      <c r="AB214" s="9">
        <f t="shared" si="42"/>
        <v>5.5999999999999994E-2</v>
      </c>
      <c r="AC214" s="9">
        <f t="shared" si="39"/>
        <v>2E-3</v>
      </c>
      <c r="AD214" s="9">
        <f t="shared" si="35"/>
        <v>0.4829981663958498</v>
      </c>
      <c r="AE214" s="9">
        <f t="shared" si="43"/>
        <v>6.8000000000000005E-2</v>
      </c>
      <c r="AF214">
        <v>45965</v>
      </c>
    </row>
    <row r="215" spans="1:32" hidden="1">
      <c r="A215" t="s">
        <v>246</v>
      </c>
      <c r="B215" t="s">
        <v>247</v>
      </c>
      <c r="C215">
        <v>7364</v>
      </c>
      <c r="D215">
        <v>3634</v>
      </c>
      <c r="E215">
        <v>3730</v>
      </c>
      <c r="F215" s="11">
        <v>1.6</v>
      </c>
      <c r="G215">
        <v>60.9</v>
      </c>
      <c r="H215">
        <v>34.4</v>
      </c>
      <c r="I215">
        <v>0.5</v>
      </c>
      <c r="J215">
        <v>27265</v>
      </c>
      <c r="K215">
        <v>34.200000000000003</v>
      </c>
      <c r="L215">
        <v>2400</v>
      </c>
      <c r="M215" s="13">
        <v>5.8</v>
      </c>
      <c r="N215">
        <v>0</v>
      </c>
      <c r="O215">
        <v>13.9</v>
      </c>
      <c r="R215" t="s">
        <v>246</v>
      </c>
      <c r="S215" t="s">
        <v>247</v>
      </c>
      <c r="T215">
        <v>7364</v>
      </c>
      <c r="U215" s="9">
        <f t="shared" si="36"/>
        <v>0.49348180336773495</v>
      </c>
      <c r="V215" s="9">
        <f t="shared" si="37"/>
        <v>0.50651819663226505</v>
      </c>
      <c r="W215" s="9">
        <f t="shared" si="45"/>
        <v>1.6E-2</v>
      </c>
      <c r="X215" s="9">
        <f t="shared" si="44"/>
        <v>0.60899999999999999</v>
      </c>
      <c r="Y215" s="9">
        <f t="shared" si="40"/>
        <v>0.34399999999999997</v>
      </c>
      <c r="Z215" s="9">
        <f t="shared" si="41"/>
        <v>5.0000000000000001E-3</v>
      </c>
      <c r="AA215" s="9">
        <f t="shared" si="38"/>
        <v>0.34200000000000003</v>
      </c>
      <c r="AB215" s="9">
        <f t="shared" si="42"/>
        <v>5.7999999999999996E-2</v>
      </c>
      <c r="AC215" s="9">
        <f t="shared" si="39"/>
        <v>0</v>
      </c>
      <c r="AD215" s="9">
        <f t="shared" si="35"/>
        <v>0.32590983161325365</v>
      </c>
      <c r="AE215" s="9">
        <f t="shared" si="43"/>
        <v>0.13900000000000001</v>
      </c>
      <c r="AF215">
        <v>27265</v>
      </c>
    </row>
    <row r="216" spans="1:32" hidden="1">
      <c r="A216" t="s">
        <v>246</v>
      </c>
      <c r="B216" t="s">
        <v>249</v>
      </c>
      <c r="C216">
        <v>147161</v>
      </c>
      <c r="D216">
        <v>72422</v>
      </c>
      <c r="E216">
        <v>74739</v>
      </c>
      <c r="F216" s="11">
        <v>12.3</v>
      </c>
      <c r="G216">
        <v>73.900000000000006</v>
      </c>
      <c r="H216">
        <v>9.1999999999999993</v>
      </c>
      <c r="I216">
        <v>0.2</v>
      </c>
      <c r="J216">
        <v>48817</v>
      </c>
      <c r="K216">
        <v>14.9</v>
      </c>
      <c r="L216">
        <v>68438</v>
      </c>
      <c r="M216" s="13">
        <v>4.0999999999999996</v>
      </c>
      <c r="N216">
        <v>0.2</v>
      </c>
      <c r="O216">
        <v>7.9</v>
      </c>
      <c r="R216" t="s">
        <v>246</v>
      </c>
      <c r="S216" t="s">
        <v>249</v>
      </c>
      <c r="T216">
        <v>147161</v>
      </c>
      <c r="U216" s="9">
        <f t="shared" si="36"/>
        <v>0.49212766969509586</v>
      </c>
      <c r="V216" s="9">
        <f t="shared" si="37"/>
        <v>0.5078723303049042</v>
      </c>
      <c r="W216" s="9">
        <f t="shared" si="45"/>
        <v>0.12300000000000001</v>
      </c>
      <c r="X216" s="9">
        <f t="shared" si="44"/>
        <v>0.7390000000000001</v>
      </c>
      <c r="Y216" s="9">
        <f t="shared" si="40"/>
        <v>9.1999999999999998E-2</v>
      </c>
      <c r="Z216" s="9">
        <f t="shared" si="41"/>
        <v>2E-3</v>
      </c>
      <c r="AA216" s="9">
        <f t="shared" si="38"/>
        <v>0.14899999999999999</v>
      </c>
      <c r="AB216" s="9">
        <f t="shared" si="42"/>
        <v>4.0999999999999995E-2</v>
      </c>
      <c r="AC216" s="9">
        <f t="shared" si="39"/>
        <v>2E-3</v>
      </c>
      <c r="AD216" s="9">
        <f t="shared" si="35"/>
        <v>0.46505527959173965</v>
      </c>
      <c r="AE216" s="9">
        <f t="shared" si="43"/>
        <v>7.9000000000000001E-2</v>
      </c>
      <c r="AF216">
        <v>48817</v>
      </c>
    </row>
    <row r="217" spans="1:32" hidden="1">
      <c r="A217" t="s">
        <v>246</v>
      </c>
      <c r="B217" t="s">
        <v>40</v>
      </c>
      <c r="C217">
        <v>267029</v>
      </c>
      <c r="D217">
        <v>128729</v>
      </c>
      <c r="E217">
        <v>138300</v>
      </c>
      <c r="F217" s="11">
        <v>3.7</v>
      </c>
      <c r="G217">
        <v>62.5</v>
      </c>
      <c r="H217">
        <v>29.7</v>
      </c>
      <c r="I217">
        <v>0.2</v>
      </c>
      <c r="J217">
        <v>49895</v>
      </c>
      <c r="K217">
        <v>18.2</v>
      </c>
      <c r="L217">
        <v>116537</v>
      </c>
      <c r="M217" s="13">
        <v>4</v>
      </c>
      <c r="N217">
        <v>0.1</v>
      </c>
      <c r="O217">
        <v>8.9</v>
      </c>
      <c r="R217" t="s">
        <v>246</v>
      </c>
      <c r="S217" t="s">
        <v>40</v>
      </c>
      <c r="T217">
        <v>267029</v>
      </c>
      <c r="U217" s="9">
        <f t="shared" si="36"/>
        <v>0.48207872553168385</v>
      </c>
      <c r="V217" s="9">
        <f t="shared" si="37"/>
        <v>0.51792127446831615</v>
      </c>
      <c r="W217" s="9">
        <f t="shared" si="45"/>
        <v>3.7000000000000005E-2</v>
      </c>
      <c r="X217" s="9">
        <f t="shared" si="44"/>
        <v>0.625</v>
      </c>
      <c r="Y217" s="9">
        <f t="shared" si="40"/>
        <v>0.29699999999999999</v>
      </c>
      <c r="Z217" s="9">
        <f t="shared" si="41"/>
        <v>2E-3</v>
      </c>
      <c r="AA217" s="9">
        <f t="shared" si="38"/>
        <v>0.182</v>
      </c>
      <c r="AB217" s="9">
        <f t="shared" si="42"/>
        <v>0.04</v>
      </c>
      <c r="AC217" s="9">
        <f t="shared" si="39"/>
        <v>1E-3</v>
      </c>
      <c r="AD217" s="9">
        <f t="shared" si="35"/>
        <v>0.4364207632878826</v>
      </c>
      <c r="AE217" s="9">
        <f t="shared" si="43"/>
        <v>8.900000000000001E-2</v>
      </c>
      <c r="AF217">
        <v>49895</v>
      </c>
    </row>
    <row r="218" spans="1:32" hidden="1">
      <c r="A218" t="s">
        <v>246</v>
      </c>
      <c r="B218" t="s">
        <v>111</v>
      </c>
      <c r="C218">
        <v>24783</v>
      </c>
      <c r="D218">
        <v>12036</v>
      </c>
      <c r="E218">
        <v>12747</v>
      </c>
      <c r="F218" s="11">
        <v>1.6</v>
      </c>
      <c r="G218">
        <v>91.8</v>
      </c>
      <c r="H218">
        <v>3.7</v>
      </c>
      <c r="I218">
        <v>0.3</v>
      </c>
      <c r="J218">
        <v>38258</v>
      </c>
      <c r="K218">
        <v>23</v>
      </c>
      <c r="L218">
        <v>9841</v>
      </c>
      <c r="M218" s="13">
        <v>7</v>
      </c>
      <c r="N218">
        <v>0.3</v>
      </c>
      <c r="O218">
        <v>13</v>
      </c>
      <c r="R218" t="s">
        <v>246</v>
      </c>
      <c r="S218" t="s">
        <v>111</v>
      </c>
      <c r="T218">
        <v>24783</v>
      </c>
      <c r="U218" s="9">
        <f t="shared" si="36"/>
        <v>0.48565548965016342</v>
      </c>
      <c r="V218" s="9">
        <f t="shared" si="37"/>
        <v>0.51434451034983664</v>
      </c>
      <c r="W218" s="9">
        <f t="shared" si="45"/>
        <v>1.6E-2</v>
      </c>
      <c r="X218" s="9">
        <f t="shared" si="44"/>
        <v>0.91799999999999993</v>
      </c>
      <c r="Y218" s="9">
        <f t="shared" si="40"/>
        <v>3.7000000000000005E-2</v>
      </c>
      <c r="Z218" s="9">
        <f t="shared" si="41"/>
        <v>3.0000000000000001E-3</v>
      </c>
      <c r="AA218" s="9">
        <f t="shared" si="38"/>
        <v>0.23</v>
      </c>
      <c r="AB218" s="9">
        <f t="shared" si="42"/>
        <v>7.0000000000000007E-2</v>
      </c>
      <c r="AC218" s="9">
        <f t="shared" si="39"/>
        <v>3.0000000000000001E-3</v>
      </c>
      <c r="AD218" s="9">
        <f t="shared" si="35"/>
        <v>0.39708671266594037</v>
      </c>
      <c r="AE218" s="9">
        <f t="shared" si="43"/>
        <v>0.13</v>
      </c>
      <c r="AF218">
        <v>38258</v>
      </c>
    </row>
    <row r="219" spans="1:32" hidden="1">
      <c r="A219" t="s">
        <v>246</v>
      </c>
      <c r="B219" t="s">
        <v>250</v>
      </c>
      <c r="C219">
        <v>199016</v>
      </c>
      <c r="D219">
        <v>95552</v>
      </c>
      <c r="E219">
        <v>103464</v>
      </c>
      <c r="F219" s="11">
        <v>2.1</v>
      </c>
      <c r="G219">
        <v>81.3</v>
      </c>
      <c r="H219">
        <v>12.2</v>
      </c>
      <c r="I219">
        <v>0.1</v>
      </c>
      <c r="J219">
        <v>56167</v>
      </c>
      <c r="K219">
        <v>15.6</v>
      </c>
      <c r="L219">
        <v>96155</v>
      </c>
      <c r="M219" s="13">
        <v>4.5999999999999996</v>
      </c>
      <c r="N219">
        <v>0.2</v>
      </c>
      <c r="O219">
        <v>7.9</v>
      </c>
      <c r="R219" t="s">
        <v>246</v>
      </c>
      <c r="S219" t="s">
        <v>250</v>
      </c>
      <c r="T219">
        <v>199016</v>
      </c>
      <c r="U219" s="9">
        <f t="shared" si="36"/>
        <v>0.48012220123005184</v>
      </c>
      <c r="V219" s="9">
        <f t="shared" si="37"/>
        <v>0.51987779876994811</v>
      </c>
      <c r="W219" s="9">
        <f t="shared" si="45"/>
        <v>2.1000000000000001E-2</v>
      </c>
      <c r="X219" s="9">
        <f t="shared" si="44"/>
        <v>0.81299999999999994</v>
      </c>
      <c r="Y219" s="9">
        <f t="shared" si="40"/>
        <v>0.122</v>
      </c>
      <c r="Z219" s="9">
        <f t="shared" si="41"/>
        <v>1E-3</v>
      </c>
      <c r="AA219" s="9">
        <f t="shared" si="38"/>
        <v>0.156</v>
      </c>
      <c r="AB219" s="9">
        <f t="shared" si="42"/>
        <v>4.5999999999999999E-2</v>
      </c>
      <c r="AC219" s="9">
        <f t="shared" si="39"/>
        <v>2E-3</v>
      </c>
      <c r="AD219" s="9">
        <f t="shared" si="35"/>
        <v>0.48315210837319611</v>
      </c>
      <c r="AE219" s="9">
        <f t="shared" si="43"/>
        <v>7.9000000000000001E-2</v>
      </c>
      <c r="AF219">
        <v>56167</v>
      </c>
    </row>
    <row r="220" spans="1:32" hidden="1">
      <c r="A220" t="s">
        <v>246</v>
      </c>
      <c r="B220" t="s">
        <v>251</v>
      </c>
      <c r="C220">
        <v>7311</v>
      </c>
      <c r="D220">
        <v>3894</v>
      </c>
      <c r="E220">
        <v>3417</v>
      </c>
      <c r="F220" s="11">
        <v>0.4</v>
      </c>
      <c r="G220">
        <v>94</v>
      </c>
      <c r="H220">
        <v>4.5</v>
      </c>
      <c r="I220">
        <v>0.2</v>
      </c>
      <c r="J220">
        <v>47723</v>
      </c>
      <c r="K220">
        <v>19.3</v>
      </c>
      <c r="L220">
        <v>3062</v>
      </c>
      <c r="M220" s="13">
        <v>10</v>
      </c>
      <c r="N220">
        <v>0.2</v>
      </c>
      <c r="O220">
        <v>5.3</v>
      </c>
      <c r="R220" t="s">
        <v>246</v>
      </c>
      <c r="S220" t="s">
        <v>251</v>
      </c>
      <c r="T220">
        <v>7311</v>
      </c>
      <c r="U220" s="9">
        <f t="shared" si="36"/>
        <v>0.53262207632334835</v>
      </c>
      <c r="V220" s="9">
        <f t="shared" si="37"/>
        <v>0.4673779236766516</v>
      </c>
      <c r="W220" s="9">
        <f t="shared" si="45"/>
        <v>4.0000000000000001E-3</v>
      </c>
      <c r="X220" s="9">
        <f t="shared" si="44"/>
        <v>0.94</v>
      </c>
      <c r="Y220" s="9">
        <f t="shared" si="40"/>
        <v>4.4999999999999998E-2</v>
      </c>
      <c r="Z220" s="9">
        <f t="shared" si="41"/>
        <v>2E-3</v>
      </c>
      <c r="AA220" s="9">
        <f t="shared" si="38"/>
        <v>0.193</v>
      </c>
      <c r="AB220" s="9">
        <f t="shared" si="42"/>
        <v>0.1</v>
      </c>
      <c r="AC220" s="9">
        <f t="shared" si="39"/>
        <v>2E-3</v>
      </c>
      <c r="AD220" s="9">
        <f t="shared" si="35"/>
        <v>0.4188209547257557</v>
      </c>
      <c r="AE220" s="9">
        <f t="shared" si="43"/>
        <v>5.2999999999999999E-2</v>
      </c>
      <c r="AF220">
        <v>47723</v>
      </c>
    </row>
    <row r="221" spans="1:32" hidden="1">
      <c r="A221" t="s">
        <v>246</v>
      </c>
      <c r="B221" t="s">
        <v>112</v>
      </c>
      <c r="C221">
        <v>5198</v>
      </c>
      <c r="D221">
        <v>2530</v>
      </c>
      <c r="E221">
        <v>2668</v>
      </c>
      <c r="F221" s="11">
        <v>1.4</v>
      </c>
      <c r="G221">
        <v>97.2</v>
      </c>
      <c r="H221">
        <v>0</v>
      </c>
      <c r="I221">
        <v>0.2</v>
      </c>
      <c r="J221">
        <v>47222</v>
      </c>
      <c r="K221">
        <v>14.2</v>
      </c>
      <c r="L221">
        <v>2370</v>
      </c>
      <c r="M221" s="13">
        <v>8.1999999999999993</v>
      </c>
      <c r="N221">
        <v>0.2</v>
      </c>
      <c r="O221">
        <v>9.4</v>
      </c>
      <c r="R221" t="s">
        <v>246</v>
      </c>
      <c r="S221" t="s">
        <v>112</v>
      </c>
      <c r="T221">
        <v>5198</v>
      </c>
      <c r="U221" s="9">
        <f t="shared" si="36"/>
        <v>0.48672566371681414</v>
      </c>
      <c r="V221" s="9">
        <f t="shared" si="37"/>
        <v>0.51327433628318586</v>
      </c>
      <c r="W221" s="9">
        <f t="shared" si="45"/>
        <v>1.3999999999999999E-2</v>
      </c>
      <c r="X221" s="9">
        <f t="shared" si="44"/>
        <v>0.97199999999999998</v>
      </c>
      <c r="Y221" s="9">
        <f t="shared" si="40"/>
        <v>0</v>
      </c>
      <c r="Z221" s="9">
        <f t="shared" si="41"/>
        <v>2E-3</v>
      </c>
      <c r="AA221" s="9">
        <f t="shared" si="38"/>
        <v>0.14199999999999999</v>
      </c>
      <c r="AB221" s="9">
        <f t="shared" si="42"/>
        <v>8.199999999999999E-2</v>
      </c>
      <c r="AC221" s="9">
        <f t="shared" si="39"/>
        <v>2E-3</v>
      </c>
      <c r="AD221" s="9">
        <f t="shared" si="35"/>
        <v>0.45594459407464411</v>
      </c>
      <c r="AE221" s="9">
        <f t="shared" si="43"/>
        <v>9.4E-2</v>
      </c>
      <c r="AF221">
        <v>47222</v>
      </c>
    </row>
    <row r="222" spans="1:32" hidden="1">
      <c r="A222" t="s">
        <v>246</v>
      </c>
      <c r="B222" t="s">
        <v>41</v>
      </c>
      <c r="C222">
        <v>22115</v>
      </c>
      <c r="D222">
        <v>11012</v>
      </c>
      <c r="E222">
        <v>11103</v>
      </c>
      <c r="F222" s="11">
        <v>0.9</v>
      </c>
      <c r="G222">
        <v>97.6</v>
      </c>
      <c r="H222">
        <v>0.5</v>
      </c>
      <c r="I222">
        <v>0.2</v>
      </c>
      <c r="J222">
        <v>47850</v>
      </c>
      <c r="K222">
        <v>11.2</v>
      </c>
      <c r="L222">
        <v>9895</v>
      </c>
      <c r="M222" s="13">
        <v>7.5</v>
      </c>
      <c r="N222">
        <v>0</v>
      </c>
      <c r="O222">
        <v>6.2</v>
      </c>
      <c r="R222" t="s">
        <v>246</v>
      </c>
      <c r="S222" t="s">
        <v>41</v>
      </c>
      <c r="T222">
        <v>22115</v>
      </c>
      <c r="U222" s="9">
        <f t="shared" si="36"/>
        <v>0.49794257291431154</v>
      </c>
      <c r="V222" s="9">
        <f t="shared" si="37"/>
        <v>0.50205742708568846</v>
      </c>
      <c r="W222" s="9">
        <f t="shared" si="45"/>
        <v>9.0000000000000011E-3</v>
      </c>
      <c r="X222" s="9">
        <f t="shared" si="44"/>
        <v>0.97599999999999998</v>
      </c>
      <c r="Y222" s="9">
        <f t="shared" si="40"/>
        <v>5.0000000000000001E-3</v>
      </c>
      <c r="Z222" s="9">
        <f t="shared" si="41"/>
        <v>2E-3</v>
      </c>
      <c r="AA222" s="9">
        <f t="shared" si="38"/>
        <v>0.11199999999999999</v>
      </c>
      <c r="AB222" s="9">
        <f t="shared" si="42"/>
        <v>7.4999999999999997E-2</v>
      </c>
      <c r="AC222" s="9">
        <f t="shared" si="39"/>
        <v>0</v>
      </c>
      <c r="AD222" s="9">
        <f t="shared" si="35"/>
        <v>0.44743386841510285</v>
      </c>
      <c r="AE222" s="9">
        <f t="shared" si="43"/>
        <v>6.2E-2</v>
      </c>
      <c r="AF222">
        <v>47850</v>
      </c>
    </row>
    <row r="223" spans="1:32" hidden="1">
      <c r="A223" t="s">
        <v>246</v>
      </c>
      <c r="B223" t="s">
        <v>252</v>
      </c>
      <c r="C223">
        <v>5859</v>
      </c>
      <c r="D223">
        <v>2891</v>
      </c>
      <c r="E223">
        <v>2968</v>
      </c>
      <c r="F223" s="11">
        <v>1.1000000000000001</v>
      </c>
      <c r="G223">
        <v>96.7</v>
      </c>
      <c r="H223">
        <v>0.8</v>
      </c>
      <c r="I223">
        <v>0</v>
      </c>
      <c r="J223">
        <v>50085</v>
      </c>
      <c r="K223">
        <v>11.9</v>
      </c>
      <c r="L223">
        <v>2556</v>
      </c>
      <c r="M223" s="13">
        <v>9</v>
      </c>
      <c r="N223">
        <v>1.3</v>
      </c>
      <c r="O223">
        <v>7.7</v>
      </c>
      <c r="R223" t="s">
        <v>246</v>
      </c>
      <c r="S223" t="s">
        <v>252</v>
      </c>
      <c r="T223">
        <v>5859</v>
      </c>
      <c r="U223" s="9">
        <f t="shared" si="36"/>
        <v>0.49342891278375151</v>
      </c>
      <c r="V223" s="9">
        <f t="shared" si="37"/>
        <v>0.50657108721624855</v>
      </c>
      <c r="W223" s="9">
        <f t="shared" si="45"/>
        <v>1.1000000000000001E-2</v>
      </c>
      <c r="X223" s="9">
        <f t="shared" si="44"/>
        <v>0.96700000000000008</v>
      </c>
      <c r="Y223" s="9">
        <f t="shared" si="40"/>
        <v>8.0000000000000002E-3</v>
      </c>
      <c r="Z223" s="9">
        <f t="shared" si="41"/>
        <v>0</v>
      </c>
      <c r="AA223" s="9">
        <f t="shared" si="38"/>
        <v>0.11900000000000001</v>
      </c>
      <c r="AB223" s="9">
        <f t="shared" si="42"/>
        <v>0.09</v>
      </c>
      <c r="AC223" s="9">
        <f t="shared" si="39"/>
        <v>1.3000000000000001E-2</v>
      </c>
      <c r="AD223" s="9">
        <f t="shared" si="35"/>
        <v>0.43625192012288788</v>
      </c>
      <c r="AE223" s="9">
        <f t="shared" si="43"/>
        <v>7.6999999999999999E-2</v>
      </c>
      <c r="AF223">
        <v>50085</v>
      </c>
    </row>
    <row r="224" spans="1:32" hidden="1">
      <c r="A224" t="s">
        <v>246</v>
      </c>
      <c r="B224" t="s">
        <v>253</v>
      </c>
      <c r="C224">
        <v>46625</v>
      </c>
      <c r="D224">
        <v>22568</v>
      </c>
      <c r="E224">
        <v>24057</v>
      </c>
      <c r="F224" s="11">
        <v>3.3</v>
      </c>
      <c r="G224">
        <v>84.1</v>
      </c>
      <c r="H224">
        <v>9.1</v>
      </c>
      <c r="I224">
        <v>0.1</v>
      </c>
      <c r="J224">
        <v>45331</v>
      </c>
      <c r="K224">
        <v>15</v>
      </c>
      <c r="L224">
        <v>21853</v>
      </c>
      <c r="M224" s="13">
        <v>8.6999999999999993</v>
      </c>
      <c r="N224">
        <v>0.1</v>
      </c>
      <c r="O224">
        <v>9.9</v>
      </c>
      <c r="R224" t="s">
        <v>246</v>
      </c>
      <c r="S224" t="s">
        <v>253</v>
      </c>
      <c r="T224">
        <v>46625</v>
      </c>
      <c r="U224" s="9">
        <f t="shared" si="36"/>
        <v>0.48403217158176942</v>
      </c>
      <c r="V224" s="9">
        <f t="shared" si="37"/>
        <v>0.51596782841823052</v>
      </c>
      <c r="W224" s="9">
        <f t="shared" si="45"/>
        <v>3.3000000000000002E-2</v>
      </c>
      <c r="X224" s="9">
        <f t="shared" si="44"/>
        <v>0.84099999999999997</v>
      </c>
      <c r="Y224" s="9">
        <f t="shared" si="40"/>
        <v>9.0999999999999998E-2</v>
      </c>
      <c r="Z224" s="9">
        <f t="shared" si="41"/>
        <v>1E-3</v>
      </c>
      <c r="AA224" s="9">
        <f t="shared" si="38"/>
        <v>0.15</v>
      </c>
      <c r="AB224" s="9">
        <f t="shared" si="42"/>
        <v>8.6999999999999994E-2</v>
      </c>
      <c r="AC224" s="9">
        <f t="shared" si="39"/>
        <v>1E-3</v>
      </c>
      <c r="AD224" s="9">
        <f t="shared" si="35"/>
        <v>0.4686970509383378</v>
      </c>
      <c r="AE224" s="9">
        <f t="shared" si="43"/>
        <v>9.9000000000000005E-2</v>
      </c>
      <c r="AF224">
        <v>45331</v>
      </c>
    </row>
    <row r="225" spans="1:32" hidden="1">
      <c r="A225" t="s">
        <v>246</v>
      </c>
      <c r="B225" t="s">
        <v>254</v>
      </c>
      <c r="C225">
        <v>135697</v>
      </c>
      <c r="D225">
        <v>66990</v>
      </c>
      <c r="E225">
        <v>68707</v>
      </c>
      <c r="F225" s="11">
        <v>2.2000000000000002</v>
      </c>
      <c r="G225">
        <v>94.3</v>
      </c>
      <c r="H225">
        <v>1.2</v>
      </c>
      <c r="I225">
        <v>0.1</v>
      </c>
      <c r="J225">
        <v>58194</v>
      </c>
      <c r="K225">
        <v>8.6999999999999993</v>
      </c>
      <c r="L225">
        <v>64883</v>
      </c>
      <c r="M225" s="13">
        <v>4.7</v>
      </c>
      <c r="N225">
        <v>0.1</v>
      </c>
      <c r="O225">
        <v>5.5</v>
      </c>
      <c r="R225" t="s">
        <v>246</v>
      </c>
      <c r="S225" t="s">
        <v>254</v>
      </c>
      <c r="T225">
        <v>135697</v>
      </c>
      <c r="U225" s="9">
        <f t="shared" si="36"/>
        <v>0.49367340471786408</v>
      </c>
      <c r="V225" s="9">
        <f t="shared" si="37"/>
        <v>0.50632659528213597</v>
      </c>
      <c r="W225" s="9">
        <f t="shared" si="45"/>
        <v>2.2000000000000002E-2</v>
      </c>
      <c r="X225" s="9">
        <f t="shared" si="44"/>
        <v>0.94299999999999995</v>
      </c>
      <c r="Y225" s="9">
        <f t="shared" si="40"/>
        <v>1.2E-2</v>
      </c>
      <c r="Z225" s="9">
        <f t="shared" si="41"/>
        <v>1E-3</v>
      </c>
      <c r="AA225" s="9">
        <f t="shared" si="38"/>
        <v>8.6999999999999994E-2</v>
      </c>
      <c r="AB225" s="9">
        <f t="shared" si="42"/>
        <v>4.7E-2</v>
      </c>
      <c r="AC225" s="9">
        <f t="shared" si="39"/>
        <v>1E-3</v>
      </c>
      <c r="AD225" s="9">
        <f t="shared" si="35"/>
        <v>0.47814616387982051</v>
      </c>
      <c r="AE225" s="9">
        <f t="shared" si="43"/>
        <v>5.5E-2</v>
      </c>
      <c r="AF225">
        <v>58194</v>
      </c>
    </row>
    <row r="226" spans="1:32" hidden="1">
      <c r="A226" t="s">
        <v>246</v>
      </c>
      <c r="B226" t="s">
        <v>118</v>
      </c>
      <c r="C226">
        <v>17551</v>
      </c>
      <c r="D226">
        <v>8746</v>
      </c>
      <c r="E226">
        <v>8805</v>
      </c>
      <c r="F226" s="11">
        <v>5</v>
      </c>
      <c r="G226">
        <v>91.7</v>
      </c>
      <c r="H226">
        <v>1.2</v>
      </c>
      <c r="I226">
        <v>0.1</v>
      </c>
      <c r="J226">
        <v>42606</v>
      </c>
      <c r="K226">
        <v>17.2</v>
      </c>
      <c r="L226">
        <v>7339</v>
      </c>
      <c r="M226" s="13">
        <v>6.5</v>
      </c>
      <c r="N226">
        <v>0.8</v>
      </c>
      <c r="O226">
        <v>7</v>
      </c>
      <c r="R226" t="s">
        <v>246</v>
      </c>
      <c r="S226" t="s">
        <v>118</v>
      </c>
      <c r="T226">
        <v>17551</v>
      </c>
      <c r="U226" s="9">
        <f t="shared" si="36"/>
        <v>0.49831918409207454</v>
      </c>
      <c r="V226" s="9">
        <f t="shared" si="37"/>
        <v>0.50168081590792546</v>
      </c>
      <c r="W226" s="9">
        <f t="shared" si="45"/>
        <v>0.05</v>
      </c>
      <c r="X226" s="9">
        <f t="shared" si="44"/>
        <v>0.91700000000000004</v>
      </c>
      <c r="Y226" s="9">
        <f t="shared" si="40"/>
        <v>1.2E-2</v>
      </c>
      <c r="Z226" s="9">
        <f t="shared" si="41"/>
        <v>1E-3</v>
      </c>
      <c r="AA226" s="9">
        <f t="shared" si="38"/>
        <v>0.17199999999999999</v>
      </c>
      <c r="AB226" s="9">
        <f t="shared" si="42"/>
        <v>6.5000000000000002E-2</v>
      </c>
      <c r="AC226" s="9">
        <f t="shared" si="39"/>
        <v>8.0000000000000002E-3</v>
      </c>
      <c r="AD226" s="9">
        <f t="shared" si="35"/>
        <v>0.4181528118055951</v>
      </c>
      <c r="AE226" s="9">
        <f t="shared" si="43"/>
        <v>7.0000000000000007E-2</v>
      </c>
      <c r="AF226">
        <v>42606</v>
      </c>
    </row>
    <row r="227" spans="1:32" hidden="1">
      <c r="A227" t="s">
        <v>246</v>
      </c>
      <c r="B227" t="s">
        <v>255</v>
      </c>
      <c r="C227">
        <v>80368</v>
      </c>
      <c r="D227">
        <v>39901</v>
      </c>
      <c r="E227">
        <v>40467</v>
      </c>
      <c r="F227" s="11">
        <v>4.5999999999999996</v>
      </c>
      <c r="G227">
        <v>79.400000000000006</v>
      </c>
      <c r="H227">
        <v>13.8</v>
      </c>
      <c r="I227">
        <v>0.3</v>
      </c>
      <c r="J227">
        <v>42977</v>
      </c>
      <c r="K227">
        <v>18.8</v>
      </c>
      <c r="L227">
        <v>32514</v>
      </c>
      <c r="M227" s="13">
        <v>5.7</v>
      </c>
      <c r="N227">
        <v>0.2</v>
      </c>
      <c r="O227">
        <v>10.7</v>
      </c>
      <c r="R227" t="s">
        <v>246</v>
      </c>
      <c r="S227" t="s">
        <v>255</v>
      </c>
      <c r="T227">
        <v>80368</v>
      </c>
      <c r="U227" s="9">
        <f t="shared" si="36"/>
        <v>0.49647869798924943</v>
      </c>
      <c r="V227" s="9">
        <f t="shared" si="37"/>
        <v>0.50352130201075052</v>
      </c>
      <c r="W227" s="9">
        <f t="shared" si="45"/>
        <v>4.5999999999999999E-2</v>
      </c>
      <c r="X227" s="9">
        <f t="shared" si="44"/>
        <v>0.79400000000000004</v>
      </c>
      <c r="Y227" s="9">
        <f t="shared" si="40"/>
        <v>0.13800000000000001</v>
      </c>
      <c r="Z227" s="9">
        <f t="shared" si="41"/>
        <v>3.0000000000000001E-3</v>
      </c>
      <c r="AA227" s="9">
        <f t="shared" si="38"/>
        <v>0.188</v>
      </c>
      <c r="AB227" s="9">
        <f t="shared" si="42"/>
        <v>5.7000000000000002E-2</v>
      </c>
      <c r="AC227" s="9">
        <f t="shared" si="39"/>
        <v>2E-3</v>
      </c>
      <c r="AD227" s="9">
        <f t="shared" si="35"/>
        <v>0.40456400557435795</v>
      </c>
      <c r="AE227" s="9">
        <f t="shared" si="43"/>
        <v>0.107</v>
      </c>
      <c r="AF227">
        <v>42977</v>
      </c>
    </row>
    <row r="228" spans="1:32" hidden="1">
      <c r="A228" t="s">
        <v>246</v>
      </c>
      <c r="B228" t="s">
        <v>256</v>
      </c>
      <c r="C228">
        <v>11652</v>
      </c>
      <c r="D228">
        <v>5685</v>
      </c>
      <c r="E228">
        <v>5967</v>
      </c>
      <c r="F228" s="11">
        <v>1.6</v>
      </c>
      <c r="G228">
        <v>95.5</v>
      </c>
      <c r="H228">
        <v>0.9</v>
      </c>
      <c r="I228">
        <v>0.2</v>
      </c>
      <c r="J228">
        <v>47491</v>
      </c>
      <c r="K228">
        <v>12.5</v>
      </c>
      <c r="L228">
        <v>5501</v>
      </c>
      <c r="M228" s="13">
        <v>6.1</v>
      </c>
      <c r="N228">
        <v>0</v>
      </c>
      <c r="O228">
        <v>8.6999999999999993</v>
      </c>
      <c r="R228" t="s">
        <v>246</v>
      </c>
      <c r="S228" t="s">
        <v>256</v>
      </c>
      <c r="T228">
        <v>11652</v>
      </c>
      <c r="U228" s="9">
        <f t="shared" si="36"/>
        <v>0.48789907312049435</v>
      </c>
      <c r="V228" s="9">
        <f t="shared" si="37"/>
        <v>0.5121009268795057</v>
      </c>
      <c r="W228" s="9">
        <f t="shared" si="45"/>
        <v>1.6E-2</v>
      </c>
      <c r="X228" s="9">
        <f t="shared" si="44"/>
        <v>0.95499999999999996</v>
      </c>
      <c r="Y228" s="9">
        <f t="shared" si="40"/>
        <v>9.0000000000000011E-3</v>
      </c>
      <c r="Z228" s="9">
        <f t="shared" si="41"/>
        <v>2E-3</v>
      </c>
      <c r="AA228" s="9">
        <f t="shared" si="38"/>
        <v>0.125</v>
      </c>
      <c r="AB228" s="9">
        <f t="shared" si="42"/>
        <v>6.0999999999999999E-2</v>
      </c>
      <c r="AC228" s="9">
        <f t="shared" si="39"/>
        <v>0</v>
      </c>
      <c r="AD228" s="9">
        <f t="shared" si="35"/>
        <v>0.47210779265362168</v>
      </c>
      <c r="AE228" s="9">
        <f t="shared" si="43"/>
        <v>8.6999999999999994E-2</v>
      </c>
      <c r="AF228">
        <v>47491</v>
      </c>
    </row>
    <row r="229" spans="1:32" hidden="1">
      <c r="A229" t="s">
        <v>246</v>
      </c>
      <c r="B229" t="s">
        <v>217</v>
      </c>
      <c r="C229">
        <v>17701</v>
      </c>
      <c r="D229">
        <v>8601</v>
      </c>
      <c r="E229">
        <v>9100</v>
      </c>
      <c r="F229" s="11">
        <v>9</v>
      </c>
      <c r="G229">
        <v>85.7</v>
      </c>
      <c r="H229">
        <v>2.6</v>
      </c>
      <c r="I229">
        <v>0.2</v>
      </c>
      <c r="J229">
        <v>43699</v>
      </c>
      <c r="K229">
        <v>15</v>
      </c>
      <c r="L229">
        <v>8068</v>
      </c>
      <c r="M229" s="13">
        <v>8.1999999999999993</v>
      </c>
      <c r="N229">
        <v>0.1</v>
      </c>
      <c r="O229">
        <v>9.1999999999999993</v>
      </c>
      <c r="R229" t="s">
        <v>246</v>
      </c>
      <c r="S229" t="s">
        <v>217</v>
      </c>
      <c r="T229">
        <v>17701</v>
      </c>
      <c r="U229" s="9">
        <f t="shared" si="36"/>
        <v>0.48590475114400317</v>
      </c>
      <c r="V229" s="9">
        <f t="shared" si="37"/>
        <v>0.51409524885599689</v>
      </c>
      <c r="W229" s="9">
        <f t="shared" si="45"/>
        <v>0.09</v>
      </c>
      <c r="X229" s="9">
        <f t="shared" si="44"/>
        <v>0.85699999999999998</v>
      </c>
      <c r="Y229" s="9">
        <f t="shared" si="40"/>
        <v>2.6000000000000002E-2</v>
      </c>
      <c r="Z229" s="9">
        <f t="shared" si="41"/>
        <v>2E-3</v>
      </c>
      <c r="AA229" s="9">
        <f t="shared" si="38"/>
        <v>0.15</v>
      </c>
      <c r="AB229" s="9">
        <f t="shared" si="42"/>
        <v>8.199999999999999E-2</v>
      </c>
      <c r="AC229" s="9">
        <f t="shared" si="39"/>
        <v>1E-3</v>
      </c>
      <c r="AD229" s="9">
        <f t="shared" si="35"/>
        <v>0.45579345799672333</v>
      </c>
      <c r="AE229" s="9">
        <f t="shared" si="43"/>
        <v>9.1999999999999998E-2</v>
      </c>
      <c r="AF229">
        <v>43699</v>
      </c>
    </row>
    <row r="230" spans="1:32" hidden="1">
      <c r="A230" t="s">
        <v>246</v>
      </c>
      <c r="B230" t="s">
        <v>47</v>
      </c>
      <c r="C230">
        <v>14457</v>
      </c>
      <c r="D230">
        <v>7242</v>
      </c>
      <c r="E230">
        <v>7215</v>
      </c>
      <c r="F230" s="11">
        <v>1.6</v>
      </c>
      <c r="G230">
        <v>96.2</v>
      </c>
      <c r="H230">
        <v>0.7</v>
      </c>
      <c r="I230">
        <v>0.1</v>
      </c>
      <c r="J230">
        <v>53202</v>
      </c>
      <c r="K230">
        <v>12.9</v>
      </c>
      <c r="L230">
        <v>7194</v>
      </c>
      <c r="M230" s="13">
        <v>7</v>
      </c>
      <c r="N230">
        <v>0.6</v>
      </c>
      <c r="O230">
        <v>5.5</v>
      </c>
      <c r="R230" t="s">
        <v>246</v>
      </c>
      <c r="S230" t="s">
        <v>47</v>
      </c>
      <c r="T230">
        <v>14457</v>
      </c>
      <c r="U230" s="9">
        <f t="shared" si="36"/>
        <v>0.50093380369371243</v>
      </c>
      <c r="V230" s="9">
        <f t="shared" si="37"/>
        <v>0.49906619630628762</v>
      </c>
      <c r="W230" s="9">
        <f t="shared" si="45"/>
        <v>1.6E-2</v>
      </c>
      <c r="X230" s="9">
        <f t="shared" si="44"/>
        <v>0.96200000000000008</v>
      </c>
      <c r="Y230" s="9">
        <f t="shared" si="40"/>
        <v>6.9999999999999993E-3</v>
      </c>
      <c r="Z230" s="9">
        <f t="shared" si="41"/>
        <v>1E-3</v>
      </c>
      <c r="AA230" s="9">
        <f t="shared" si="38"/>
        <v>0.129</v>
      </c>
      <c r="AB230" s="9">
        <f t="shared" si="42"/>
        <v>7.0000000000000007E-2</v>
      </c>
      <c r="AC230" s="9">
        <f t="shared" si="39"/>
        <v>6.0000000000000001E-3</v>
      </c>
      <c r="AD230" s="9">
        <f t="shared" si="35"/>
        <v>0.49761361278273503</v>
      </c>
      <c r="AE230" s="9">
        <f t="shared" si="43"/>
        <v>5.5E-2</v>
      </c>
      <c r="AF230">
        <v>53202</v>
      </c>
    </row>
    <row r="231" spans="1:32" hidden="1">
      <c r="A231" t="s">
        <v>246</v>
      </c>
      <c r="B231" t="s">
        <v>218</v>
      </c>
      <c r="C231">
        <v>16555</v>
      </c>
      <c r="D231">
        <v>8201</v>
      </c>
      <c r="E231">
        <v>8354</v>
      </c>
      <c r="F231" s="11">
        <v>0.6</v>
      </c>
      <c r="G231">
        <v>96.7</v>
      </c>
      <c r="H231">
        <v>0.7</v>
      </c>
      <c r="I231">
        <v>0.1</v>
      </c>
      <c r="J231">
        <v>44993</v>
      </c>
      <c r="K231">
        <v>14.5</v>
      </c>
      <c r="L231">
        <v>7523</v>
      </c>
      <c r="M231" s="13">
        <v>9.1</v>
      </c>
      <c r="N231">
        <v>0</v>
      </c>
      <c r="O231">
        <v>5.3</v>
      </c>
      <c r="R231" t="s">
        <v>246</v>
      </c>
      <c r="S231" t="s">
        <v>218</v>
      </c>
      <c r="T231">
        <v>16555</v>
      </c>
      <c r="U231" s="9">
        <f t="shared" si="36"/>
        <v>0.49537903956508605</v>
      </c>
      <c r="V231" s="9">
        <f t="shared" si="37"/>
        <v>0.50462096043491389</v>
      </c>
      <c r="W231" s="9">
        <f t="shared" si="45"/>
        <v>6.0000000000000001E-3</v>
      </c>
      <c r="X231" s="9">
        <f t="shared" si="44"/>
        <v>0.96700000000000008</v>
      </c>
      <c r="Y231" s="9">
        <f t="shared" si="40"/>
        <v>6.9999999999999993E-3</v>
      </c>
      <c r="Z231" s="9">
        <f t="shared" si="41"/>
        <v>1E-3</v>
      </c>
      <c r="AA231" s="9">
        <f t="shared" si="38"/>
        <v>0.14499999999999999</v>
      </c>
      <c r="AB231" s="9">
        <f t="shared" si="42"/>
        <v>9.0999999999999998E-2</v>
      </c>
      <c r="AC231" s="9">
        <f t="shared" si="39"/>
        <v>0</v>
      </c>
      <c r="AD231" s="9">
        <f t="shared" si="35"/>
        <v>0.45442464512231956</v>
      </c>
      <c r="AE231" s="9">
        <f t="shared" si="43"/>
        <v>5.2999999999999999E-2</v>
      </c>
      <c r="AF231">
        <v>44993</v>
      </c>
    </row>
    <row r="232" spans="1:32" hidden="1">
      <c r="A232" t="s">
        <v>246</v>
      </c>
      <c r="B232" t="s">
        <v>6</v>
      </c>
      <c r="C232">
        <v>14464</v>
      </c>
      <c r="D232">
        <v>7006</v>
      </c>
      <c r="E232">
        <v>7458</v>
      </c>
      <c r="F232" s="11">
        <v>1.3</v>
      </c>
      <c r="G232">
        <v>97</v>
      </c>
      <c r="H232">
        <v>0.4</v>
      </c>
      <c r="I232">
        <v>0</v>
      </c>
      <c r="J232">
        <v>44648</v>
      </c>
      <c r="K232">
        <v>13.6</v>
      </c>
      <c r="L232">
        <v>6095</v>
      </c>
      <c r="M232" s="13">
        <v>10.1</v>
      </c>
      <c r="N232">
        <v>0.2</v>
      </c>
      <c r="O232">
        <v>8.8000000000000007</v>
      </c>
      <c r="R232" t="s">
        <v>246</v>
      </c>
      <c r="S232" t="s">
        <v>6</v>
      </c>
      <c r="T232">
        <v>14464</v>
      </c>
      <c r="U232" s="9">
        <f t="shared" si="36"/>
        <v>0.484375</v>
      </c>
      <c r="V232" s="9">
        <f t="shared" si="37"/>
        <v>0.515625</v>
      </c>
      <c r="W232" s="9">
        <f t="shared" si="45"/>
        <v>1.3000000000000001E-2</v>
      </c>
      <c r="X232" s="9">
        <f t="shared" si="44"/>
        <v>0.97</v>
      </c>
      <c r="Y232" s="9">
        <f t="shared" si="40"/>
        <v>4.0000000000000001E-3</v>
      </c>
      <c r="Z232" s="9">
        <f t="shared" si="41"/>
        <v>0</v>
      </c>
      <c r="AA232" s="9">
        <f t="shared" si="38"/>
        <v>0.13600000000000001</v>
      </c>
      <c r="AB232" s="9">
        <f t="shared" si="42"/>
        <v>0.10099999999999999</v>
      </c>
      <c r="AC232" s="9">
        <f t="shared" si="39"/>
        <v>2E-3</v>
      </c>
      <c r="AD232" s="9">
        <f t="shared" si="35"/>
        <v>0.42139103982300885</v>
      </c>
      <c r="AE232" s="9">
        <f t="shared" si="43"/>
        <v>8.8000000000000009E-2</v>
      </c>
      <c r="AF232">
        <v>44648</v>
      </c>
    </row>
    <row r="233" spans="1:32" hidden="1">
      <c r="A233" t="s">
        <v>246</v>
      </c>
      <c r="B233" t="s">
        <v>257</v>
      </c>
      <c r="C233">
        <v>57525</v>
      </c>
      <c r="D233">
        <v>28306</v>
      </c>
      <c r="E233">
        <v>29219</v>
      </c>
      <c r="F233" s="11">
        <v>11.6</v>
      </c>
      <c r="G233">
        <v>85</v>
      </c>
      <c r="H233">
        <v>1.6</v>
      </c>
      <c r="I233">
        <v>0.2</v>
      </c>
      <c r="J233">
        <v>47401</v>
      </c>
      <c r="K233">
        <v>12</v>
      </c>
      <c r="L233">
        <v>26336</v>
      </c>
      <c r="M233" s="13">
        <v>4.9000000000000004</v>
      </c>
      <c r="N233">
        <v>0.3</v>
      </c>
      <c r="O233">
        <v>8.1</v>
      </c>
      <c r="R233" t="s">
        <v>246</v>
      </c>
      <c r="S233" t="s">
        <v>257</v>
      </c>
      <c r="T233">
        <v>57525</v>
      </c>
      <c r="U233" s="9">
        <f t="shared" si="36"/>
        <v>0.49206431986093002</v>
      </c>
      <c r="V233" s="9">
        <f t="shared" si="37"/>
        <v>0.50793568013906998</v>
      </c>
      <c r="W233" s="9">
        <f t="shared" si="45"/>
        <v>0.11599999999999999</v>
      </c>
      <c r="X233" s="9">
        <f t="shared" si="44"/>
        <v>0.85</v>
      </c>
      <c r="Y233" s="9">
        <f t="shared" si="40"/>
        <v>1.6E-2</v>
      </c>
      <c r="Z233" s="9">
        <f t="shared" si="41"/>
        <v>2E-3</v>
      </c>
      <c r="AA233" s="9">
        <f t="shared" si="38"/>
        <v>0.12</v>
      </c>
      <c r="AB233" s="9">
        <f t="shared" si="42"/>
        <v>4.9000000000000002E-2</v>
      </c>
      <c r="AC233" s="9">
        <f t="shared" si="39"/>
        <v>3.0000000000000001E-3</v>
      </c>
      <c r="AD233" s="9">
        <f t="shared" si="35"/>
        <v>0.45781833985223813</v>
      </c>
      <c r="AE233" s="9">
        <f t="shared" si="43"/>
        <v>8.1000000000000003E-2</v>
      </c>
      <c r="AF233">
        <v>47401</v>
      </c>
    </row>
    <row r="234" spans="1:32" hidden="1">
      <c r="A234" t="s">
        <v>246</v>
      </c>
      <c r="B234" t="s">
        <v>258</v>
      </c>
      <c r="C234">
        <v>683995</v>
      </c>
      <c r="D234">
        <v>339609</v>
      </c>
      <c r="E234">
        <v>344386</v>
      </c>
      <c r="F234" s="11">
        <v>16.3</v>
      </c>
      <c r="G234">
        <v>65.599999999999994</v>
      </c>
      <c r="H234">
        <v>11</v>
      </c>
      <c r="I234">
        <v>0.1</v>
      </c>
      <c r="J234">
        <v>76101</v>
      </c>
      <c r="K234">
        <v>7.9</v>
      </c>
      <c r="L234">
        <v>333433</v>
      </c>
      <c r="M234" s="13">
        <v>3.1</v>
      </c>
      <c r="N234">
        <v>0.1</v>
      </c>
      <c r="O234">
        <v>7.8</v>
      </c>
      <c r="R234" t="s">
        <v>246</v>
      </c>
      <c r="S234" t="s">
        <v>258</v>
      </c>
      <c r="T234">
        <v>683995</v>
      </c>
      <c r="U234" s="9">
        <f t="shared" si="36"/>
        <v>0.49650801540946937</v>
      </c>
      <c r="V234" s="9">
        <f t="shared" si="37"/>
        <v>0.50349198459053068</v>
      </c>
      <c r="W234" s="9">
        <f t="shared" si="45"/>
        <v>0.16300000000000001</v>
      </c>
      <c r="X234" s="9">
        <f t="shared" si="44"/>
        <v>0.65599999999999992</v>
      </c>
      <c r="Y234" s="9">
        <f t="shared" si="40"/>
        <v>0.11</v>
      </c>
      <c r="Z234" s="9">
        <f t="shared" si="41"/>
        <v>1E-3</v>
      </c>
      <c r="AA234" s="9">
        <f t="shared" si="38"/>
        <v>7.9000000000000001E-2</v>
      </c>
      <c r="AB234" s="9">
        <f t="shared" si="42"/>
        <v>3.1E-2</v>
      </c>
      <c r="AC234" s="9">
        <f t="shared" si="39"/>
        <v>1E-3</v>
      </c>
      <c r="AD234" s="9">
        <f t="shared" si="35"/>
        <v>0.48747870963969037</v>
      </c>
      <c r="AE234" s="9">
        <f t="shared" si="43"/>
        <v>7.8E-2</v>
      </c>
      <c r="AF234">
        <v>76101</v>
      </c>
    </row>
    <row r="235" spans="1:32" hidden="1">
      <c r="A235" t="s">
        <v>246</v>
      </c>
      <c r="B235" t="s">
        <v>259</v>
      </c>
      <c r="C235">
        <v>67121</v>
      </c>
      <c r="D235">
        <v>33323</v>
      </c>
      <c r="E235">
        <v>33798</v>
      </c>
      <c r="F235" s="11">
        <v>2.2999999999999998</v>
      </c>
      <c r="G235">
        <v>90.7</v>
      </c>
      <c r="H235">
        <v>4.0999999999999996</v>
      </c>
      <c r="I235">
        <v>0.2</v>
      </c>
      <c r="J235">
        <v>44453</v>
      </c>
      <c r="K235">
        <v>15</v>
      </c>
      <c r="L235">
        <v>29214</v>
      </c>
      <c r="M235" s="13">
        <v>4.9000000000000004</v>
      </c>
      <c r="N235">
        <v>0</v>
      </c>
      <c r="O235">
        <v>7</v>
      </c>
      <c r="R235" t="s">
        <v>246</v>
      </c>
      <c r="S235" t="s">
        <v>259</v>
      </c>
      <c r="T235">
        <v>67121</v>
      </c>
      <c r="U235" s="9">
        <f t="shared" si="36"/>
        <v>0.49646161409990913</v>
      </c>
      <c r="V235" s="9">
        <f t="shared" si="37"/>
        <v>0.50353838590009092</v>
      </c>
      <c r="W235" s="9">
        <f t="shared" si="45"/>
        <v>2.3E-2</v>
      </c>
      <c r="X235" s="9">
        <f t="shared" si="44"/>
        <v>0.90700000000000003</v>
      </c>
      <c r="Y235" s="9">
        <f t="shared" si="40"/>
        <v>4.0999999999999995E-2</v>
      </c>
      <c r="Z235" s="9">
        <f t="shared" si="41"/>
        <v>2E-3</v>
      </c>
      <c r="AA235" s="9">
        <f t="shared" si="38"/>
        <v>0.15</v>
      </c>
      <c r="AB235" s="9">
        <f t="shared" si="42"/>
        <v>4.9000000000000002E-2</v>
      </c>
      <c r="AC235" s="9">
        <f t="shared" si="39"/>
        <v>0</v>
      </c>
      <c r="AD235" s="9">
        <f t="shared" si="35"/>
        <v>0.43524381341159996</v>
      </c>
      <c r="AE235" s="9">
        <f t="shared" si="43"/>
        <v>7.0000000000000007E-2</v>
      </c>
      <c r="AF235">
        <v>44453</v>
      </c>
    </row>
    <row r="236" spans="1:32" hidden="1">
      <c r="A236" t="s">
        <v>246</v>
      </c>
      <c r="B236" t="s">
        <v>260</v>
      </c>
      <c r="C236">
        <v>290439</v>
      </c>
      <c r="D236">
        <v>141776</v>
      </c>
      <c r="E236">
        <v>148663</v>
      </c>
      <c r="F236" s="11">
        <v>11.7</v>
      </c>
      <c r="G236">
        <v>71.099999999999994</v>
      </c>
      <c r="H236">
        <v>12.4</v>
      </c>
      <c r="I236">
        <v>0.1</v>
      </c>
      <c r="J236">
        <v>48225</v>
      </c>
      <c r="K236">
        <v>16.8</v>
      </c>
      <c r="L236">
        <v>131172</v>
      </c>
      <c r="M236" s="13">
        <v>4.5</v>
      </c>
      <c r="N236">
        <v>0.2</v>
      </c>
      <c r="O236">
        <v>11.5</v>
      </c>
      <c r="R236" t="s">
        <v>246</v>
      </c>
      <c r="S236" t="s">
        <v>260</v>
      </c>
      <c r="T236">
        <v>290439</v>
      </c>
      <c r="U236" s="9">
        <f t="shared" si="36"/>
        <v>0.48814380988779055</v>
      </c>
      <c r="V236" s="9">
        <f t="shared" si="37"/>
        <v>0.5118561901122094</v>
      </c>
      <c r="W236" s="9">
        <f t="shared" si="45"/>
        <v>0.11699999999999999</v>
      </c>
      <c r="X236" s="9">
        <f t="shared" si="44"/>
        <v>0.71099999999999997</v>
      </c>
      <c r="Y236" s="9">
        <f t="shared" si="40"/>
        <v>0.124</v>
      </c>
      <c r="Z236" s="9">
        <f t="shared" si="41"/>
        <v>1E-3</v>
      </c>
      <c r="AA236" s="9">
        <f t="shared" si="38"/>
        <v>0.16800000000000001</v>
      </c>
      <c r="AB236" s="9">
        <f t="shared" si="42"/>
        <v>4.4999999999999998E-2</v>
      </c>
      <c r="AC236" s="9">
        <f t="shared" si="39"/>
        <v>2E-3</v>
      </c>
      <c r="AD236" s="9">
        <f t="shared" si="35"/>
        <v>0.45163356160846169</v>
      </c>
      <c r="AE236" s="9">
        <f t="shared" si="43"/>
        <v>0.115</v>
      </c>
      <c r="AF236">
        <v>48225</v>
      </c>
    </row>
    <row r="237" spans="1:32" hidden="1">
      <c r="A237" t="s">
        <v>246</v>
      </c>
      <c r="B237" t="s">
        <v>261</v>
      </c>
      <c r="C237">
        <v>39106</v>
      </c>
      <c r="D237">
        <v>19366</v>
      </c>
      <c r="E237">
        <v>19740</v>
      </c>
      <c r="F237" s="11">
        <v>1.7</v>
      </c>
      <c r="G237">
        <v>95.9</v>
      </c>
      <c r="H237">
        <v>0.5</v>
      </c>
      <c r="I237">
        <v>0</v>
      </c>
      <c r="J237">
        <v>65852</v>
      </c>
      <c r="K237">
        <v>8.1999999999999993</v>
      </c>
      <c r="L237">
        <v>18798</v>
      </c>
      <c r="M237" s="13">
        <v>6</v>
      </c>
      <c r="N237">
        <v>0.1</v>
      </c>
      <c r="O237">
        <v>5.9</v>
      </c>
      <c r="R237" t="s">
        <v>246</v>
      </c>
      <c r="S237" t="s">
        <v>261</v>
      </c>
      <c r="T237">
        <v>39106</v>
      </c>
      <c r="U237" s="9">
        <f t="shared" si="36"/>
        <v>0.49521812509589319</v>
      </c>
      <c r="V237" s="9">
        <f t="shared" si="37"/>
        <v>0.50478187490410675</v>
      </c>
      <c r="W237" s="9">
        <f t="shared" si="45"/>
        <v>1.7000000000000001E-2</v>
      </c>
      <c r="X237" s="9">
        <f t="shared" si="44"/>
        <v>0.95900000000000007</v>
      </c>
      <c r="Y237" s="9">
        <f t="shared" si="40"/>
        <v>5.0000000000000001E-3</v>
      </c>
      <c r="Z237" s="9">
        <f t="shared" si="41"/>
        <v>0</v>
      </c>
      <c r="AA237" s="9">
        <f t="shared" si="38"/>
        <v>8.199999999999999E-2</v>
      </c>
      <c r="AB237" s="9">
        <f t="shared" si="42"/>
        <v>0.06</v>
      </c>
      <c r="AC237" s="9">
        <f t="shared" si="39"/>
        <v>1E-3</v>
      </c>
      <c r="AD237" s="9">
        <f t="shared" si="35"/>
        <v>0.48069349971871322</v>
      </c>
      <c r="AE237" s="9">
        <f t="shared" si="43"/>
        <v>5.9000000000000004E-2</v>
      </c>
      <c r="AF237">
        <v>65852</v>
      </c>
    </row>
    <row r="238" spans="1:32" hidden="1">
      <c r="A238" t="s">
        <v>262</v>
      </c>
      <c r="B238" t="s">
        <v>162</v>
      </c>
      <c r="C238">
        <v>34642</v>
      </c>
      <c r="D238">
        <v>17102</v>
      </c>
      <c r="E238">
        <v>17540</v>
      </c>
      <c r="F238" s="11">
        <v>4.4000000000000004</v>
      </c>
      <c r="G238">
        <v>94.1</v>
      </c>
      <c r="H238">
        <v>0.7</v>
      </c>
      <c r="I238">
        <v>0.1</v>
      </c>
      <c r="J238">
        <v>48188</v>
      </c>
      <c r="K238">
        <v>16.3</v>
      </c>
      <c r="L238">
        <v>14982</v>
      </c>
      <c r="M238" s="13">
        <v>8.6999999999999993</v>
      </c>
      <c r="N238">
        <v>0.6</v>
      </c>
      <c r="O238">
        <v>6.2</v>
      </c>
      <c r="R238" t="s">
        <v>262</v>
      </c>
      <c r="S238" t="s">
        <v>162</v>
      </c>
      <c r="T238">
        <v>34642</v>
      </c>
      <c r="U238" s="9">
        <f t="shared" si="36"/>
        <v>0.4936781940996478</v>
      </c>
      <c r="V238" s="9">
        <f t="shared" si="37"/>
        <v>0.50632180590035214</v>
      </c>
      <c r="W238" s="9">
        <f t="shared" si="45"/>
        <v>4.4000000000000004E-2</v>
      </c>
      <c r="X238" s="9">
        <f t="shared" si="44"/>
        <v>0.94099999999999995</v>
      </c>
      <c r="Y238" s="9">
        <f t="shared" si="40"/>
        <v>6.9999999999999993E-3</v>
      </c>
      <c r="Z238" s="9">
        <f t="shared" si="41"/>
        <v>1E-3</v>
      </c>
      <c r="AA238" s="9">
        <f t="shared" si="38"/>
        <v>0.16300000000000001</v>
      </c>
      <c r="AB238" s="9">
        <f t="shared" si="42"/>
        <v>8.6999999999999994E-2</v>
      </c>
      <c r="AC238" s="9">
        <f t="shared" si="39"/>
        <v>6.0000000000000001E-3</v>
      </c>
      <c r="AD238" s="9">
        <f t="shared" si="35"/>
        <v>0.43248080364875008</v>
      </c>
      <c r="AE238" s="9">
        <f t="shared" si="43"/>
        <v>6.2E-2</v>
      </c>
      <c r="AF238">
        <v>48188</v>
      </c>
    </row>
    <row r="239" spans="1:32" hidden="1">
      <c r="A239" t="s">
        <v>262</v>
      </c>
      <c r="B239" t="s">
        <v>263</v>
      </c>
      <c r="C239">
        <v>363453</v>
      </c>
      <c r="D239">
        <v>177301</v>
      </c>
      <c r="E239">
        <v>186152</v>
      </c>
      <c r="F239" s="11">
        <v>7</v>
      </c>
      <c r="G239">
        <v>75.2</v>
      </c>
      <c r="H239">
        <v>11.3</v>
      </c>
      <c r="I239">
        <v>0.2</v>
      </c>
      <c r="J239">
        <v>49092</v>
      </c>
      <c r="K239">
        <v>15.8</v>
      </c>
      <c r="L239">
        <v>170294</v>
      </c>
      <c r="M239" s="13">
        <v>4.4000000000000004</v>
      </c>
      <c r="N239">
        <v>0.2</v>
      </c>
      <c r="O239">
        <v>8</v>
      </c>
      <c r="R239" t="s">
        <v>262</v>
      </c>
      <c r="S239" t="s">
        <v>263</v>
      </c>
      <c r="T239">
        <v>363453</v>
      </c>
      <c r="U239" s="9">
        <f t="shared" si="36"/>
        <v>0.48782373511843347</v>
      </c>
      <c r="V239" s="9">
        <f t="shared" si="37"/>
        <v>0.51217626488156653</v>
      </c>
      <c r="W239" s="9">
        <f t="shared" si="45"/>
        <v>7.0000000000000007E-2</v>
      </c>
      <c r="X239" s="9">
        <f t="shared" si="44"/>
        <v>0.752</v>
      </c>
      <c r="Y239" s="9">
        <f t="shared" si="40"/>
        <v>0.113</v>
      </c>
      <c r="Z239" s="9">
        <f t="shared" si="41"/>
        <v>2E-3</v>
      </c>
      <c r="AA239" s="9">
        <f t="shared" si="38"/>
        <v>0.158</v>
      </c>
      <c r="AB239" s="9">
        <f t="shared" si="42"/>
        <v>4.4000000000000004E-2</v>
      </c>
      <c r="AC239" s="9">
        <f t="shared" si="39"/>
        <v>2E-3</v>
      </c>
      <c r="AD239" s="9">
        <f t="shared" si="35"/>
        <v>0.46854476369709425</v>
      </c>
      <c r="AE239" s="9">
        <f t="shared" si="43"/>
        <v>0.08</v>
      </c>
      <c r="AF239">
        <v>49092</v>
      </c>
    </row>
    <row r="240" spans="1:32" hidden="1">
      <c r="A240" t="s">
        <v>262</v>
      </c>
      <c r="B240" t="s">
        <v>264</v>
      </c>
      <c r="C240">
        <v>79488</v>
      </c>
      <c r="D240">
        <v>39534</v>
      </c>
      <c r="E240">
        <v>39954</v>
      </c>
      <c r="F240" s="11">
        <v>6.2</v>
      </c>
      <c r="G240">
        <v>84.9</v>
      </c>
      <c r="H240">
        <v>2</v>
      </c>
      <c r="I240">
        <v>0.3</v>
      </c>
      <c r="J240">
        <v>55050</v>
      </c>
      <c r="K240">
        <v>12.8</v>
      </c>
      <c r="L240">
        <v>38666</v>
      </c>
      <c r="M240" s="13">
        <v>4.5</v>
      </c>
      <c r="N240">
        <v>0.1</v>
      </c>
      <c r="O240">
        <v>5.4</v>
      </c>
      <c r="R240" t="s">
        <v>262</v>
      </c>
      <c r="S240" t="s">
        <v>264</v>
      </c>
      <c r="T240">
        <v>79488</v>
      </c>
      <c r="U240" s="9">
        <f t="shared" si="36"/>
        <v>0.49735809178743962</v>
      </c>
      <c r="V240" s="9">
        <f t="shared" si="37"/>
        <v>0.50264190821256038</v>
      </c>
      <c r="W240" s="9">
        <f t="shared" si="45"/>
        <v>6.2E-2</v>
      </c>
      <c r="X240" s="9">
        <f t="shared" si="44"/>
        <v>0.84900000000000009</v>
      </c>
      <c r="Y240" s="9">
        <f t="shared" si="40"/>
        <v>0.02</v>
      </c>
      <c r="Z240" s="9">
        <f t="shared" si="41"/>
        <v>3.0000000000000001E-3</v>
      </c>
      <c r="AA240" s="9">
        <f t="shared" si="38"/>
        <v>0.128</v>
      </c>
      <c r="AB240" s="9">
        <f t="shared" si="42"/>
        <v>4.4999999999999998E-2</v>
      </c>
      <c r="AC240" s="9">
        <f t="shared" si="39"/>
        <v>1E-3</v>
      </c>
      <c r="AD240" s="9">
        <f t="shared" si="35"/>
        <v>0.48643820450885666</v>
      </c>
      <c r="AE240" s="9">
        <f t="shared" si="43"/>
        <v>5.4000000000000006E-2</v>
      </c>
      <c r="AF240">
        <v>55050</v>
      </c>
    </row>
    <row r="241" spans="1:32" hidden="1">
      <c r="A241" t="s">
        <v>262</v>
      </c>
      <c r="B241" t="s">
        <v>97</v>
      </c>
      <c r="C241">
        <v>8752</v>
      </c>
      <c r="D241">
        <v>4367</v>
      </c>
      <c r="E241">
        <v>4385</v>
      </c>
      <c r="F241" s="11">
        <v>5.2</v>
      </c>
      <c r="G241">
        <v>92.9</v>
      </c>
      <c r="H241">
        <v>0.8</v>
      </c>
      <c r="I241">
        <v>0</v>
      </c>
      <c r="J241">
        <v>47046</v>
      </c>
      <c r="K241">
        <v>13.7</v>
      </c>
      <c r="L241">
        <v>4096</v>
      </c>
      <c r="M241" s="13">
        <v>8.5</v>
      </c>
      <c r="N241">
        <v>0.7</v>
      </c>
      <c r="O241">
        <v>5.3</v>
      </c>
      <c r="R241" t="s">
        <v>262</v>
      </c>
      <c r="S241" t="s">
        <v>97</v>
      </c>
      <c r="T241">
        <v>8752</v>
      </c>
      <c r="U241" s="9">
        <f t="shared" si="36"/>
        <v>0.49897166361974404</v>
      </c>
      <c r="V241" s="9">
        <f t="shared" si="37"/>
        <v>0.5010283363802559</v>
      </c>
      <c r="W241" s="9">
        <f t="shared" si="45"/>
        <v>5.2000000000000005E-2</v>
      </c>
      <c r="X241" s="9">
        <f t="shared" si="44"/>
        <v>0.92900000000000005</v>
      </c>
      <c r="Y241" s="9">
        <f t="shared" si="40"/>
        <v>8.0000000000000002E-3</v>
      </c>
      <c r="Z241" s="9">
        <f t="shared" si="41"/>
        <v>0</v>
      </c>
      <c r="AA241" s="9">
        <f t="shared" si="38"/>
        <v>0.13699999999999998</v>
      </c>
      <c r="AB241" s="9">
        <f t="shared" si="42"/>
        <v>8.5000000000000006E-2</v>
      </c>
      <c r="AC241" s="9">
        <f t="shared" si="39"/>
        <v>6.9999999999999993E-3</v>
      </c>
      <c r="AD241" s="9">
        <f t="shared" si="35"/>
        <v>0.4680073126142596</v>
      </c>
      <c r="AE241" s="9">
        <f t="shared" si="43"/>
        <v>5.2999999999999999E-2</v>
      </c>
      <c r="AF241">
        <v>47046</v>
      </c>
    </row>
    <row r="242" spans="1:32" hidden="1">
      <c r="A242" t="s">
        <v>262</v>
      </c>
      <c r="B242" t="s">
        <v>265</v>
      </c>
      <c r="C242">
        <v>12476</v>
      </c>
      <c r="D242">
        <v>6155</v>
      </c>
      <c r="E242">
        <v>6321</v>
      </c>
      <c r="F242" s="11">
        <v>1.4</v>
      </c>
      <c r="G242">
        <v>96.1</v>
      </c>
      <c r="H242">
        <v>0.6</v>
      </c>
      <c r="I242">
        <v>0.1</v>
      </c>
      <c r="J242">
        <v>38190</v>
      </c>
      <c r="K242">
        <v>14</v>
      </c>
      <c r="L242">
        <v>5199</v>
      </c>
      <c r="M242" s="13">
        <v>4.3</v>
      </c>
      <c r="N242">
        <v>0.2</v>
      </c>
      <c r="O242">
        <v>9.8000000000000007</v>
      </c>
      <c r="R242" t="s">
        <v>262</v>
      </c>
      <c r="S242" t="s">
        <v>265</v>
      </c>
      <c r="T242">
        <v>12476</v>
      </c>
      <c r="U242" s="9">
        <f t="shared" si="36"/>
        <v>0.49334722667521641</v>
      </c>
      <c r="V242" s="9">
        <f t="shared" si="37"/>
        <v>0.50665277332478353</v>
      </c>
      <c r="W242" s="9">
        <f t="shared" si="45"/>
        <v>1.3999999999999999E-2</v>
      </c>
      <c r="X242" s="9">
        <f t="shared" si="44"/>
        <v>0.96099999999999997</v>
      </c>
      <c r="Y242" s="9">
        <f t="shared" si="40"/>
        <v>6.0000000000000001E-3</v>
      </c>
      <c r="Z242" s="9">
        <f t="shared" si="41"/>
        <v>1E-3</v>
      </c>
      <c r="AA242" s="9">
        <f t="shared" si="38"/>
        <v>0.14000000000000001</v>
      </c>
      <c r="AB242" s="9">
        <f t="shared" si="42"/>
        <v>4.2999999999999997E-2</v>
      </c>
      <c r="AC242" s="9">
        <f t="shared" si="39"/>
        <v>2E-3</v>
      </c>
      <c r="AD242" s="9">
        <f t="shared" si="35"/>
        <v>0.41672010259698622</v>
      </c>
      <c r="AE242" s="9">
        <f t="shared" si="43"/>
        <v>9.8000000000000004E-2</v>
      </c>
      <c r="AF242">
        <v>38190</v>
      </c>
    </row>
    <row r="243" spans="1:32" hidden="1">
      <c r="A243" t="s">
        <v>262</v>
      </c>
      <c r="B243" t="s">
        <v>35</v>
      </c>
      <c r="C243">
        <v>19414</v>
      </c>
      <c r="D243">
        <v>10407</v>
      </c>
      <c r="E243">
        <v>9007</v>
      </c>
      <c r="F243" s="11">
        <v>1.2</v>
      </c>
      <c r="G243">
        <v>94.4</v>
      </c>
      <c r="H243">
        <v>3</v>
      </c>
      <c r="I243">
        <v>0.1</v>
      </c>
      <c r="J243">
        <v>47470</v>
      </c>
      <c r="K243">
        <v>13</v>
      </c>
      <c r="L243">
        <v>8399</v>
      </c>
      <c r="M243" s="13">
        <v>5.4</v>
      </c>
      <c r="N243">
        <v>0.3</v>
      </c>
      <c r="O243">
        <v>5.6</v>
      </c>
      <c r="R243" t="s">
        <v>262</v>
      </c>
      <c r="S243" t="s">
        <v>35</v>
      </c>
      <c r="T243">
        <v>19414</v>
      </c>
      <c r="U243" s="9">
        <f t="shared" si="36"/>
        <v>0.5360564541052848</v>
      </c>
      <c r="V243" s="9">
        <f t="shared" si="37"/>
        <v>0.46394354589471515</v>
      </c>
      <c r="W243" s="9">
        <f t="shared" si="45"/>
        <v>1.2E-2</v>
      </c>
      <c r="X243" s="9">
        <f t="shared" si="44"/>
        <v>0.94400000000000006</v>
      </c>
      <c r="Y243" s="9">
        <f t="shared" si="40"/>
        <v>0.03</v>
      </c>
      <c r="Z243" s="9">
        <f t="shared" si="41"/>
        <v>1E-3</v>
      </c>
      <c r="AA243" s="9">
        <f t="shared" si="38"/>
        <v>0.13</v>
      </c>
      <c r="AB243" s="9">
        <f t="shared" si="42"/>
        <v>5.4000000000000006E-2</v>
      </c>
      <c r="AC243" s="9">
        <f t="shared" si="39"/>
        <v>3.0000000000000001E-3</v>
      </c>
      <c r="AD243" s="9">
        <f t="shared" si="35"/>
        <v>0.43262594004326776</v>
      </c>
      <c r="AE243" s="9">
        <f t="shared" si="43"/>
        <v>5.5999999999999994E-2</v>
      </c>
      <c r="AF243">
        <v>47470</v>
      </c>
    </row>
    <row r="244" spans="1:32" hidden="1">
      <c r="A244" t="s">
        <v>262</v>
      </c>
      <c r="B244" t="s">
        <v>37</v>
      </c>
      <c r="C244">
        <v>12687</v>
      </c>
      <c r="D244">
        <v>6373</v>
      </c>
      <c r="E244">
        <v>6314</v>
      </c>
      <c r="F244" s="11">
        <v>0.2</v>
      </c>
      <c r="G244">
        <v>99.1</v>
      </c>
      <c r="H244">
        <v>0.2</v>
      </c>
      <c r="I244">
        <v>0</v>
      </c>
      <c r="J244">
        <v>44399</v>
      </c>
      <c r="K244">
        <v>10</v>
      </c>
      <c r="L244">
        <v>5902</v>
      </c>
      <c r="M244" s="13">
        <v>3.2</v>
      </c>
      <c r="N244">
        <v>0.3</v>
      </c>
      <c r="O244">
        <v>5.0999999999999996</v>
      </c>
      <c r="R244" t="s">
        <v>262</v>
      </c>
      <c r="S244" t="s">
        <v>37</v>
      </c>
      <c r="T244">
        <v>12687</v>
      </c>
      <c r="U244" s="9">
        <f t="shared" si="36"/>
        <v>0.5023252147867896</v>
      </c>
      <c r="V244" s="9">
        <f t="shared" si="37"/>
        <v>0.49767478521321035</v>
      </c>
      <c r="W244" s="9">
        <f t="shared" si="45"/>
        <v>2E-3</v>
      </c>
      <c r="X244" s="9">
        <f t="shared" si="44"/>
        <v>0.99099999999999999</v>
      </c>
      <c r="Y244" s="9">
        <f t="shared" si="40"/>
        <v>2E-3</v>
      </c>
      <c r="Z244" s="9">
        <f t="shared" si="41"/>
        <v>0</v>
      </c>
      <c r="AA244" s="9">
        <f t="shared" si="38"/>
        <v>0.1</v>
      </c>
      <c r="AB244" s="9">
        <f t="shared" si="42"/>
        <v>3.2000000000000001E-2</v>
      </c>
      <c r="AC244" s="9">
        <f t="shared" si="39"/>
        <v>3.0000000000000001E-3</v>
      </c>
      <c r="AD244" s="9">
        <f t="shared" si="35"/>
        <v>0.46520059903838573</v>
      </c>
      <c r="AE244" s="9">
        <f t="shared" si="43"/>
        <v>5.0999999999999997E-2</v>
      </c>
      <c r="AF244">
        <v>44399</v>
      </c>
    </row>
    <row r="245" spans="1:32" hidden="1">
      <c r="A245" t="s">
        <v>262</v>
      </c>
      <c r="B245" t="s">
        <v>267</v>
      </c>
      <c r="C245">
        <v>166570</v>
      </c>
      <c r="D245">
        <v>81958</v>
      </c>
      <c r="E245">
        <v>84612</v>
      </c>
      <c r="F245" s="11">
        <v>9.1999999999999993</v>
      </c>
      <c r="G245">
        <v>84.5</v>
      </c>
      <c r="H245">
        <v>3.2</v>
      </c>
      <c r="I245">
        <v>0.2</v>
      </c>
      <c r="J245">
        <v>63926</v>
      </c>
      <c r="K245">
        <v>11.6</v>
      </c>
      <c r="L245">
        <v>78219</v>
      </c>
      <c r="M245" s="13">
        <v>4</v>
      </c>
      <c r="N245">
        <v>0.2</v>
      </c>
      <c r="O245">
        <v>7.3</v>
      </c>
      <c r="R245" t="s">
        <v>262</v>
      </c>
      <c r="S245" t="s">
        <v>267</v>
      </c>
      <c r="T245">
        <v>166570</v>
      </c>
      <c r="U245" s="9">
        <f t="shared" si="36"/>
        <v>0.49203337936002883</v>
      </c>
      <c r="V245" s="9">
        <f t="shared" si="37"/>
        <v>0.50796662063997122</v>
      </c>
      <c r="W245" s="9">
        <f t="shared" si="45"/>
        <v>9.1999999999999998E-2</v>
      </c>
      <c r="X245" s="9">
        <f t="shared" si="44"/>
        <v>0.84499999999999997</v>
      </c>
      <c r="Y245" s="9">
        <f t="shared" si="40"/>
        <v>3.2000000000000001E-2</v>
      </c>
      <c r="Z245" s="9">
        <f t="shared" si="41"/>
        <v>2E-3</v>
      </c>
      <c r="AA245" s="9">
        <f t="shared" si="38"/>
        <v>0.11599999999999999</v>
      </c>
      <c r="AB245" s="9">
        <f t="shared" si="42"/>
        <v>0.04</v>
      </c>
      <c r="AC245" s="9">
        <f t="shared" si="39"/>
        <v>2E-3</v>
      </c>
      <c r="AD245" s="9">
        <f t="shared" si="35"/>
        <v>0.46958636008885152</v>
      </c>
      <c r="AE245" s="9">
        <f t="shared" si="43"/>
        <v>7.2999999999999995E-2</v>
      </c>
      <c r="AF245">
        <v>63926</v>
      </c>
    </row>
    <row r="246" spans="1:32" hidden="1">
      <c r="A246" t="s">
        <v>262</v>
      </c>
      <c r="B246" t="s">
        <v>268</v>
      </c>
      <c r="C246">
        <v>25567</v>
      </c>
      <c r="D246">
        <v>12708</v>
      </c>
      <c r="E246">
        <v>12859</v>
      </c>
      <c r="F246" s="11">
        <v>1</v>
      </c>
      <c r="G246">
        <v>96.4</v>
      </c>
      <c r="H246">
        <v>1.3</v>
      </c>
      <c r="I246">
        <v>0</v>
      </c>
      <c r="J246">
        <v>58101</v>
      </c>
      <c r="K246">
        <v>11.1</v>
      </c>
      <c r="L246">
        <v>12101</v>
      </c>
      <c r="M246" s="13">
        <v>5.6</v>
      </c>
      <c r="N246">
        <v>0</v>
      </c>
      <c r="O246">
        <v>5.3</v>
      </c>
      <c r="R246" t="s">
        <v>262</v>
      </c>
      <c r="S246" t="s">
        <v>268</v>
      </c>
      <c r="T246">
        <v>25567</v>
      </c>
      <c r="U246" s="9">
        <f t="shared" si="36"/>
        <v>0.49704697461571556</v>
      </c>
      <c r="V246" s="9">
        <f t="shared" si="37"/>
        <v>0.50295302538428444</v>
      </c>
      <c r="W246" s="9">
        <f t="shared" si="45"/>
        <v>0.01</v>
      </c>
      <c r="X246" s="9">
        <f t="shared" si="44"/>
        <v>0.96400000000000008</v>
      </c>
      <c r="Y246" s="9">
        <f t="shared" si="40"/>
        <v>1.3000000000000001E-2</v>
      </c>
      <c r="Z246" s="9">
        <f t="shared" si="41"/>
        <v>0</v>
      </c>
      <c r="AA246" s="9">
        <f t="shared" si="38"/>
        <v>0.111</v>
      </c>
      <c r="AB246" s="9">
        <f t="shared" si="42"/>
        <v>5.5999999999999994E-2</v>
      </c>
      <c r="AC246" s="9">
        <f t="shared" si="39"/>
        <v>0</v>
      </c>
      <c r="AD246" s="9">
        <f t="shared" si="35"/>
        <v>0.4733054327844487</v>
      </c>
      <c r="AE246" s="9">
        <f t="shared" si="43"/>
        <v>5.2999999999999999E-2</v>
      </c>
      <c r="AF246">
        <v>58101</v>
      </c>
    </row>
    <row r="247" spans="1:32" hidden="1">
      <c r="A247" t="s">
        <v>262</v>
      </c>
      <c r="B247" t="s">
        <v>109</v>
      </c>
      <c r="C247">
        <v>13047</v>
      </c>
      <c r="D247">
        <v>6623</v>
      </c>
      <c r="E247">
        <v>6424</v>
      </c>
      <c r="F247" s="11">
        <v>2.8</v>
      </c>
      <c r="G247">
        <v>94.9</v>
      </c>
      <c r="H247">
        <v>0.3</v>
      </c>
      <c r="I247">
        <v>0.1</v>
      </c>
      <c r="J247">
        <v>43836</v>
      </c>
      <c r="K247">
        <v>14.2</v>
      </c>
      <c r="L247">
        <v>5831</v>
      </c>
      <c r="M247" s="13">
        <v>6.6</v>
      </c>
      <c r="N247">
        <v>0.1</v>
      </c>
      <c r="O247">
        <v>7</v>
      </c>
      <c r="R247" t="s">
        <v>262</v>
      </c>
      <c r="S247" t="s">
        <v>109</v>
      </c>
      <c r="T247">
        <v>13047</v>
      </c>
      <c r="U247" s="9">
        <f t="shared" si="36"/>
        <v>0.50762627423928874</v>
      </c>
      <c r="V247" s="9">
        <f t="shared" si="37"/>
        <v>0.49237372576071126</v>
      </c>
      <c r="W247" s="9">
        <f t="shared" si="45"/>
        <v>2.7999999999999997E-2</v>
      </c>
      <c r="X247" s="9">
        <f t="shared" si="44"/>
        <v>0.94900000000000007</v>
      </c>
      <c r="Y247" s="9">
        <f t="shared" si="40"/>
        <v>3.0000000000000001E-3</v>
      </c>
      <c r="Z247" s="9">
        <f t="shared" si="41"/>
        <v>1E-3</v>
      </c>
      <c r="AA247" s="9">
        <f t="shared" si="38"/>
        <v>0.14199999999999999</v>
      </c>
      <c r="AB247" s="9">
        <f t="shared" si="42"/>
        <v>6.6000000000000003E-2</v>
      </c>
      <c r="AC247" s="9">
        <f t="shared" si="39"/>
        <v>1E-3</v>
      </c>
      <c r="AD247" s="9">
        <f t="shared" si="35"/>
        <v>0.44692266421399557</v>
      </c>
      <c r="AE247" s="9">
        <f t="shared" si="43"/>
        <v>7.0000000000000007E-2</v>
      </c>
      <c r="AF247">
        <v>43836</v>
      </c>
    </row>
    <row r="248" spans="1:32" hidden="1">
      <c r="A248" t="s">
        <v>262</v>
      </c>
      <c r="B248" t="s">
        <v>201</v>
      </c>
      <c r="C248">
        <v>37650</v>
      </c>
      <c r="D248">
        <v>19967</v>
      </c>
      <c r="E248">
        <v>17683</v>
      </c>
      <c r="F248" s="11">
        <v>1.8</v>
      </c>
      <c r="G248">
        <v>91.9</v>
      </c>
      <c r="H248">
        <v>4</v>
      </c>
      <c r="I248">
        <v>0.2</v>
      </c>
      <c r="J248">
        <v>51355</v>
      </c>
      <c r="K248">
        <v>10.199999999999999</v>
      </c>
      <c r="L248">
        <v>15518</v>
      </c>
      <c r="M248" s="13">
        <v>5.7</v>
      </c>
      <c r="N248">
        <v>0</v>
      </c>
      <c r="O248">
        <v>7.3</v>
      </c>
      <c r="R248" t="s">
        <v>262</v>
      </c>
      <c r="S248" t="s">
        <v>201</v>
      </c>
      <c r="T248">
        <v>37650</v>
      </c>
      <c r="U248" s="9">
        <f t="shared" si="36"/>
        <v>0.53033200531208502</v>
      </c>
      <c r="V248" s="9">
        <f t="shared" si="37"/>
        <v>0.46966799468791498</v>
      </c>
      <c r="W248" s="9">
        <f t="shared" si="45"/>
        <v>1.8000000000000002E-2</v>
      </c>
      <c r="X248" s="9">
        <f t="shared" si="44"/>
        <v>0.91900000000000004</v>
      </c>
      <c r="Y248" s="9">
        <f t="shared" si="40"/>
        <v>0.04</v>
      </c>
      <c r="Z248" s="9">
        <f t="shared" si="41"/>
        <v>2E-3</v>
      </c>
      <c r="AA248" s="9">
        <f t="shared" si="38"/>
        <v>0.10199999999999999</v>
      </c>
      <c r="AB248" s="9">
        <f t="shared" si="42"/>
        <v>5.7000000000000002E-2</v>
      </c>
      <c r="AC248" s="9">
        <f t="shared" si="39"/>
        <v>0</v>
      </c>
      <c r="AD248" s="9">
        <f t="shared" si="35"/>
        <v>0.41216467463479417</v>
      </c>
      <c r="AE248" s="9">
        <f t="shared" si="43"/>
        <v>7.2999999999999995E-2</v>
      </c>
      <c r="AF248">
        <v>51355</v>
      </c>
    </row>
    <row r="249" spans="1:32" hidden="1">
      <c r="A249" t="s">
        <v>262</v>
      </c>
      <c r="B249" t="s">
        <v>38</v>
      </c>
      <c r="C249">
        <v>25596</v>
      </c>
      <c r="D249">
        <v>12487</v>
      </c>
      <c r="E249">
        <v>13109</v>
      </c>
      <c r="F249" s="11">
        <v>3.2</v>
      </c>
      <c r="G249">
        <v>94.5</v>
      </c>
      <c r="H249">
        <v>0.4</v>
      </c>
      <c r="I249">
        <v>0.1</v>
      </c>
      <c r="J249">
        <v>40810</v>
      </c>
      <c r="K249">
        <v>18</v>
      </c>
      <c r="L249">
        <v>11319</v>
      </c>
      <c r="M249" s="13">
        <v>6.9</v>
      </c>
      <c r="N249">
        <v>0.6</v>
      </c>
      <c r="O249">
        <v>7.8</v>
      </c>
      <c r="R249" t="s">
        <v>262</v>
      </c>
      <c r="S249" t="s">
        <v>38</v>
      </c>
      <c r="T249">
        <v>25596</v>
      </c>
      <c r="U249" s="9">
        <f t="shared" si="36"/>
        <v>0.48784966401000157</v>
      </c>
      <c r="V249" s="9">
        <f t="shared" si="37"/>
        <v>0.51215033598999848</v>
      </c>
      <c r="W249" s="9">
        <f t="shared" si="45"/>
        <v>3.2000000000000001E-2</v>
      </c>
      <c r="X249" s="9">
        <f t="shared" si="44"/>
        <v>0.94499999999999995</v>
      </c>
      <c r="Y249" s="9">
        <f t="shared" si="40"/>
        <v>4.0000000000000001E-3</v>
      </c>
      <c r="Z249" s="9">
        <f t="shared" si="41"/>
        <v>1E-3</v>
      </c>
      <c r="AA249" s="9">
        <f t="shared" si="38"/>
        <v>0.18</v>
      </c>
      <c r="AB249" s="9">
        <f t="shared" si="42"/>
        <v>6.9000000000000006E-2</v>
      </c>
      <c r="AC249" s="9">
        <f t="shared" si="39"/>
        <v>6.0000000000000001E-3</v>
      </c>
      <c r="AD249" s="9">
        <f t="shared" si="35"/>
        <v>0.44221753398968588</v>
      </c>
      <c r="AE249" s="9">
        <f t="shared" si="43"/>
        <v>7.8E-2</v>
      </c>
      <c r="AF249">
        <v>40810</v>
      </c>
    </row>
    <row r="250" spans="1:32" hidden="1">
      <c r="A250" t="s">
        <v>262</v>
      </c>
      <c r="B250" t="s">
        <v>269</v>
      </c>
      <c r="C250">
        <v>28612</v>
      </c>
      <c r="D250">
        <v>14064</v>
      </c>
      <c r="E250">
        <v>14548</v>
      </c>
      <c r="F250" s="11">
        <v>1.7</v>
      </c>
      <c r="G250">
        <v>96.1</v>
      </c>
      <c r="H250">
        <v>0.5</v>
      </c>
      <c r="I250">
        <v>0.2</v>
      </c>
      <c r="J250">
        <v>51170</v>
      </c>
      <c r="K250">
        <v>8.6</v>
      </c>
      <c r="L250">
        <v>13088</v>
      </c>
      <c r="M250" s="13">
        <v>5.2</v>
      </c>
      <c r="N250">
        <v>0.1</v>
      </c>
      <c r="O250">
        <v>7.4</v>
      </c>
      <c r="R250" t="s">
        <v>262</v>
      </c>
      <c r="S250" t="s">
        <v>269</v>
      </c>
      <c r="T250">
        <v>28612</v>
      </c>
      <c r="U250" s="9">
        <f t="shared" si="36"/>
        <v>0.49154201034530964</v>
      </c>
      <c r="V250" s="9">
        <f t="shared" si="37"/>
        <v>0.50845798965469036</v>
      </c>
      <c r="W250" s="9">
        <f t="shared" si="45"/>
        <v>1.7000000000000001E-2</v>
      </c>
      <c r="X250" s="9">
        <f t="shared" si="44"/>
        <v>0.96099999999999997</v>
      </c>
      <c r="Y250" s="9">
        <f t="shared" si="40"/>
        <v>5.0000000000000001E-3</v>
      </c>
      <c r="Z250" s="9">
        <f t="shared" si="41"/>
        <v>2E-3</v>
      </c>
      <c r="AA250" s="9">
        <f t="shared" si="38"/>
        <v>8.5999999999999993E-2</v>
      </c>
      <c r="AB250" s="9">
        <f t="shared" si="42"/>
        <v>5.2000000000000005E-2</v>
      </c>
      <c r="AC250" s="9">
        <f t="shared" si="39"/>
        <v>1E-3</v>
      </c>
      <c r="AD250" s="9">
        <f t="shared" si="35"/>
        <v>0.4574304487627569</v>
      </c>
      <c r="AE250" s="9">
        <f t="shared" si="43"/>
        <v>7.400000000000001E-2</v>
      </c>
      <c r="AF250">
        <v>51170</v>
      </c>
    </row>
    <row r="251" spans="1:32" hidden="1">
      <c r="A251" t="s">
        <v>262</v>
      </c>
      <c r="B251" t="s">
        <v>270</v>
      </c>
      <c r="C251">
        <v>16991</v>
      </c>
      <c r="D251">
        <v>8414</v>
      </c>
      <c r="E251">
        <v>8577</v>
      </c>
      <c r="F251" s="11">
        <v>1.3</v>
      </c>
      <c r="G251">
        <v>96.5</v>
      </c>
      <c r="H251">
        <v>0.9</v>
      </c>
      <c r="I251">
        <v>0</v>
      </c>
      <c r="J251">
        <v>45121</v>
      </c>
      <c r="K251">
        <v>17.600000000000001</v>
      </c>
      <c r="L251">
        <v>7787</v>
      </c>
      <c r="M251" s="13">
        <v>8.1</v>
      </c>
      <c r="N251">
        <v>0.3</v>
      </c>
      <c r="O251">
        <v>6.9</v>
      </c>
      <c r="R251" t="s">
        <v>262</v>
      </c>
      <c r="S251" t="s">
        <v>270</v>
      </c>
      <c r="T251">
        <v>16991</v>
      </c>
      <c r="U251" s="9">
        <f t="shared" si="36"/>
        <v>0.49520334294626567</v>
      </c>
      <c r="V251" s="9">
        <f t="shared" si="37"/>
        <v>0.50479665705373433</v>
      </c>
      <c r="W251" s="9">
        <f t="shared" si="45"/>
        <v>1.3000000000000001E-2</v>
      </c>
      <c r="X251" s="9">
        <f t="shared" si="44"/>
        <v>0.96499999999999997</v>
      </c>
      <c r="Y251" s="9">
        <f t="shared" si="40"/>
        <v>9.0000000000000011E-3</v>
      </c>
      <c r="Z251" s="9">
        <f t="shared" si="41"/>
        <v>0</v>
      </c>
      <c r="AA251" s="9">
        <f t="shared" si="38"/>
        <v>0.17600000000000002</v>
      </c>
      <c r="AB251" s="9">
        <f t="shared" si="42"/>
        <v>8.1000000000000003E-2</v>
      </c>
      <c r="AC251" s="9">
        <f t="shared" si="39"/>
        <v>3.0000000000000001E-3</v>
      </c>
      <c r="AD251" s="9">
        <f t="shared" si="35"/>
        <v>0.45830145371078806</v>
      </c>
      <c r="AE251" s="9">
        <f t="shared" si="43"/>
        <v>6.9000000000000006E-2</v>
      </c>
      <c r="AF251">
        <v>45121</v>
      </c>
    </row>
    <row r="252" spans="1:32" hidden="1">
      <c r="A252" t="s">
        <v>262</v>
      </c>
      <c r="B252" t="s">
        <v>271</v>
      </c>
      <c r="C252">
        <v>267246</v>
      </c>
      <c r="D252">
        <v>129457</v>
      </c>
      <c r="E252">
        <v>137789</v>
      </c>
      <c r="F252" s="11">
        <v>8</v>
      </c>
      <c r="G252">
        <v>74.400000000000006</v>
      </c>
      <c r="H252">
        <v>12.8</v>
      </c>
      <c r="I252">
        <v>0.3</v>
      </c>
      <c r="J252">
        <v>45471</v>
      </c>
      <c r="K252">
        <v>17.8</v>
      </c>
      <c r="L252">
        <v>123170</v>
      </c>
      <c r="M252" s="13">
        <v>4.5999999999999996</v>
      </c>
      <c r="N252">
        <v>0.1</v>
      </c>
      <c r="O252">
        <v>8.5</v>
      </c>
      <c r="R252" t="s">
        <v>262</v>
      </c>
      <c r="S252" t="s">
        <v>271</v>
      </c>
      <c r="T252">
        <v>267246</v>
      </c>
      <c r="U252" s="9">
        <f t="shared" si="36"/>
        <v>0.48441136630669868</v>
      </c>
      <c r="V252" s="9">
        <f t="shared" si="37"/>
        <v>0.51558863369330132</v>
      </c>
      <c r="W252" s="9">
        <f t="shared" si="45"/>
        <v>0.08</v>
      </c>
      <c r="X252" s="9">
        <f t="shared" si="44"/>
        <v>0.74400000000000011</v>
      </c>
      <c r="Y252" s="9">
        <f t="shared" si="40"/>
        <v>0.128</v>
      </c>
      <c r="Z252" s="9">
        <f t="shared" si="41"/>
        <v>3.0000000000000001E-3</v>
      </c>
      <c r="AA252" s="9">
        <f t="shared" si="38"/>
        <v>0.17800000000000002</v>
      </c>
      <c r="AB252" s="9">
        <f t="shared" si="42"/>
        <v>4.5999999999999999E-2</v>
      </c>
      <c r="AC252" s="9">
        <f t="shared" si="39"/>
        <v>1E-3</v>
      </c>
      <c r="AD252" s="9">
        <f t="shared" si="35"/>
        <v>0.46088622467688944</v>
      </c>
      <c r="AE252" s="9">
        <f t="shared" si="43"/>
        <v>8.5000000000000006E-2</v>
      </c>
      <c r="AF252">
        <v>45471</v>
      </c>
    </row>
    <row r="253" spans="1:32" hidden="1">
      <c r="A253" t="s">
        <v>262</v>
      </c>
      <c r="B253" t="s">
        <v>112</v>
      </c>
      <c r="C253">
        <v>23783</v>
      </c>
      <c r="D253">
        <v>11685</v>
      </c>
      <c r="E253">
        <v>12098</v>
      </c>
      <c r="F253" s="11">
        <v>1.7</v>
      </c>
      <c r="G253">
        <v>96.4</v>
      </c>
      <c r="H253">
        <v>0.2</v>
      </c>
      <c r="I253">
        <v>0.1</v>
      </c>
      <c r="J253">
        <v>44442</v>
      </c>
      <c r="K253">
        <v>17.8</v>
      </c>
      <c r="L253">
        <v>9803</v>
      </c>
      <c r="M253" s="13">
        <v>3.4</v>
      </c>
      <c r="N253">
        <v>0.3</v>
      </c>
      <c r="O253">
        <v>11</v>
      </c>
      <c r="R253" t="s">
        <v>262</v>
      </c>
      <c r="S253" t="s">
        <v>112</v>
      </c>
      <c r="T253">
        <v>23783</v>
      </c>
      <c r="U253" s="9">
        <f t="shared" si="36"/>
        <v>0.49131732750283819</v>
      </c>
      <c r="V253" s="9">
        <f t="shared" si="37"/>
        <v>0.50868267249716181</v>
      </c>
      <c r="W253" s="9">
        <f t="shared" si="45"/>
        <v>1.7000000000000001E-2</v>
      </c>
      <c r="X253" s="9">
        <f t="shared" si="44"/>
        <v>0.96400000000000008</v>
      </c>
      <c r="Y253" s="9">
        <f t="shared" si="40"/>
        <v>2E-3</v>
      </c>
      <c r="Z253" s="9">
        <f t="shared" si="41"/>
        <v>1E-3</v>
      </c>
      <c r="AA253" s="9">
        <f t="shared" si="38"/>
        <v>0.17800000000000002</v>
      </c>
      <c r="AB253" s="9">
        <f t="shared" si="42"/>
        <v>3.4000000000000002E-2</v>
      </c>
      <c r="AC253" s="9">
        <f t="shared" si="39"/>
        <v>3.0000000000000001E-3</v>
      </c>
      <c r="AD253" s="9">
        <f t="shared" si="35"/>
        <v>0.41218517428415252</v>
      </c>
      <c r="AE253" s="9">
        <f t="shared" si="43"/>
        <v>0.11</v>
      </c>
      <c r="AF253">
        <v>44442</v>
      </c>
    </row>
    <row r="254" spans="1:32" hidden="1">
      <c r="A254" t="s">
        <v>262</v>
      </c>
      <c r="B254" t="s">
        <v>41</v>
      </c>
      <c r="C254">
        <v>44441</v>
      </c>
      <c r="D254">
        <v>21899</v>
      </c>
      <c r="E254">
        <v>22542</v>
      </c>
      <c r="F254" s="11">
        <v>3.9</v>
      </c>
      <c r="G254">
        <v>92.8</v>
      </c>
      <c r="H254">
        <v>1.3</v>
      </c>
      <c r="I254">
        <v>0</v>
      </c>
      <c r="J254">
        <v>53584</v>
      </c>
      <c r="K254">
        <v>12.2</v>
      </c>
      <c r="L254">
        <v>21379</v>
      </c>
      <c r="M254" s="13">
        <v>5.4</v>
      </c>
      <c r="N254">
        <v>0.1</v>
      </c>
      <c r="O254">
        <v>8.3000000000000007</v>
      </c>
      <c r="R254" t="s">
        <v>262</v>
      </c>
      <c r="S254" t="s">
        <v>41</v>
      </c>
      <c r="T254">
        <v>44441</v>
      </c>
      <c r="U254" s="9">
        <f t="shared" si="36"/>
        <v>0.49276568934092391</v>
      </c>
      <c r="V254" s="9">
        <f t="shared" si="37"/>
        <v>0.50723431065907609</v>
      </c>
      <c r="W254" s="9">
        <f t="shared" si="45"/>
        <v>3.9E-2</v>
      </c>
      <c r="X254" s="9">
        <f t="shared" si="44"/>
        <v>0.92799999999999994</v>
      </c>
      <c r="Y254" s="9">
        <f t="shared" si="40"/>
        <v>1.3000000000000001E-2</v>
      </c>
      <c r="Z254" s="9">
        <f t="shared" si="41"/>
        <v>0</v>
      </c>
      <c r="AA254" s="9">
        <f t="shared" si="38"/>
        <v>0.122</v>
      </c>
      <c r="AB254" s="9">
        <f t="shared" si="42"/>
        <v>5.4000000000000006E-2</v>
      </c>
      <c r="AC254" s="9">
        <f t="shared" si="39"/>
        <v>1E-3</v>
      </c>
      <c r="AD254" s="9">
        <f t="shared" si="35"/>
        <v>0.48106478252064533</v>
      </c>
      <c r="AE254" s="9">
        <f t="shared" si="43"/>
        <v>8.3000000000000004E-2</v>
      </c>
      <c r="AF254">
        <v>53584</v>
      </c>
    </row>
    <row r="255" spans="1:32" hidden="1">
      <c r="A255" t="s">
        <v>262</v>
      </c>
      <c r="B255" t="s">
        <v>272</v>
      </c>
      <c r="C255">
        <v>20856</v>
      </c>
      <c r="D255">
        <v>10557</v>
      </c>
      <c r="E255">
        <v>10299</v>
      </c>
      <c r="F255" s="11">
        <v>2.7</v>
      </c>
      <c r="G255">
        <v>95.4</v>
      </c>
      <c r="H255">
        <v>0.6</v>
      </c>
      <c r="I255">
        <v>0.2</v>
      </c>
      <c r="J255">
        <v>55247</v>
      </c>
      <c r="K255">
        <v>10.8</v>
      </c>
      <c r="L255">
        <v>10060</v>
      </c>
      <c r="M255" s="13">
        <v>6.7</v>
      </c>
      <c r="N255">
        <v>0.1</v>
      </c>
      <c r="O255">
        <v>5.6</v>
      </c>
      <c r="R255" t="s">
        <v>262</v>
      </c>
      <c r="S255" t="s">
        <v>272</v>
      </c>
      <c r="T255">
        <v>20856</v>
      </c>
      <c r="U255" s="9">
        <f t="shared" si="36"/>
        <v>0.50618527042577677</v>
      </c>
      <c r="V255" s="9">
        <f t="shared" si="37"/>
        <v>0.49381472957422323</v>
      </c>
      <c r="W255" s="9">
        <f t="shared" si="45"/>
        <v>2.7000000000000003E-2</v>
      </c>
      <c r="X255" s="9">
        <f t="shared" si="44"/>
        <v>0.95400000000000007</v>
      </c>
      <c r="Y255" s="9">
        <f t="shared" si="40"/>
        <v>6.0000000000000001E-3</v>
      </c>
      <c r="Z255" s="9">
        <f t="shared" si="41"/>
        <v>2E-3</v>
      </c>
      <c r="AA255" s="9">
        <f t="shared" si="38"/>
        <v>0.10800000000000001</v>
      </c>
      <c r="AB255" s="9">
        <f t="shared" si="42"/>
        <v>6.7000000000000004E-2</v>
      </c>
      <c r="AC255" s="9">
        <f t="shared" si="39"/>
        <v>1E-3</v>
      </c>
      <c r="AD255" s="9">
        <f t="shared" si="35"/>
        <v>0.48235519754507095</v>
      </c>
      <c r="AE255" s="9">
        <f t="shared" si="43"/>
        <v>5.5999999999999994E-2</v>
      </c>
      <c r="AF255">
        <v>55247</v>
      </c>
    </row>
    <row r="256" spans="1:32" hidden="1">
      <c r="A256" t="s">
        <v>262</v>
      </c>
      <c r="B256" t="s">
        <v>273</v>
      </c>
      <c r="C256">
        <v>23117</v>
      </c>
      <c r="D256">
        <v>11395</v>
      </c>
      <c r="E256">
        <v>11722</v>
      </c>
      <c r="F256" s="11">
        <v>3.5</v>
      </c>
      <c r="G256">
        <v>94.6</v>
      </c>
      <c r="H256">
        <v>0.7</v>
      </c>
      <c r="I256">
        <v>0.1</v>
      </c>
      <c r="J256">
        <v>42208</v>
      </c>
      <c r="K256">
        <v>16</v>
      </c>
      <c r="L256">
        <v>9583</v>
      </c>
      <c r="M256" s="13">
        <v>5.3</v>
      </c>
      <c r="N256">
        <v>0.1</v>
      </c>
      <c r="O256">
        <v>11.5</v>
      </c>
      <c r="R256" t="s">
        <v>262</v>
      </c>
      <c r="S256" t="s">
        <v>273</v>
      </c>
      <c r="T256">
        <v>23117</v>
      </c>
      <c r="U256" s="9">
        <f t="shared" si="36"/>
        <v>0.4929272829519401</v>
      </c>
      <c r="V256" s="9">
        <f t="shared" si="37"/>
        <v>0.5070727170480599</v>
      </c>
      <c r="W256" s="9">
        <f t="shared" si="45"/>
        <v>3.5000000000000003E-2</v>
      </c>
      <c r="X256" s="9">
        <f t="shared" si="44"/>
        <v>0.94599999999999995</v>
      </c>
      <c r="Y256" s="9">
        <f t="shared" si="40"/>
        <v>6.9999999999999993E-3</v>
      </c>
      <c r="Z256" s="9">
        <f t="shared" si="41"/>
        <v>1E-3</v>
      </c>
      <c r="AA256" s="9">
        <f t="shared" si="38"/>
        <v>0.16</v>
      </c>
      <c r="AB256" s="9">
        <f t="shared" si="42"/>
        <v>5.2999999999999999E-2</v>
      </c>
      <c r="AC256" s="9">
        <f t="shared" si="39"/>
        <v>1E-3</v>
      </c>
      <c r="AD256" s="9">
        <f t="shared" si="35"/>
        <v>0.41454340961197389</v>
      </c>
      <c r="AE256" s="9">
        <f t="shared" si="43"/>
        <v>0.115</v>
      </c>
      <c r="AF256">
        <v>42208</v>
      </c>
    </row>
    <row r="257" spans="1:32" hidden="1">
      <c r="A257" t="s">
        <v>262</v>
      </c>
      <c r="B257" t="s">
        <v>274</v>
      </c>
      <c r="C257">
        <v>34267</v>
      </c>
      <c r="D257">
        <v>17379</v>
      </c>
      <c r="E257">
        <v>16888</v>
      </c>
      <c r="F257" s="11">
        <v>3.2</v>
      </c>
      <c r="G257">
        <v>94.3</v>
      </c>
      <c r="H257">
        <v>0.3</v>
      </c>
      <c r="I257">
        <v>0</v>
      </c>
      <c r="J257">
        <v>48472</v>
      </c>
      <c r="K257">
        <v>10.8</v>
      </c>
      <c r="L257">
        <v>16375</v>
      </c>
      <c r="M257" s="13">
        <v>5.3</v>
      </c>
      <c r="N257">
        <v>0.1</v>
      </c>
      <c r="O257">
        <v>6.9</v>
      </c>
      <c r="R257" t="s">
        <v>262</v>
      </c>
      <c r="S257" t="s">
        <v>274</v>
      </c>
      <c r="T257">
        <v>34267</v>
      </c>
      <c r="U257" s="9">
        <f t="shared" si="36"/>
        <v>0.50716432719526072</v>
      </c>
      <c r="V257" s="9">
        <f t="shared" si="37"/>
        <v>0.49283567280473928</v>
      </c>
      <c r="W257" s="9">
        <f t="shared" si="45"/>
        <v>3.2000000000000001E-2</v>
      </c>
      <c r="X257" s="9">
        <f t="shared" si="44"/>
        <v>0.94299999999999995</v>
      </c>
      <c r="Y257" s="9">
        <f t="shared" si="40"/>
        <v>3.0000000000000001E-3</v>
      </c>
      <c r="Z257" s="9">
        <f t="shared" si="41"/>
        <v>0</v>
      </c>
      <c r="AA257" s="9">
        <f t="shared" si="38"/>
        <v>0.10800000000000001</v>
      </c>
      <c r="AB257" s="9">
        <f t="shared" si="42"/>
        <v>5.2999999999999999E-2</v>
      </c>
      <c r="AC257" s="9">
        <f t="shared" si="39"/>
        <v>1E-3</v>
      </c>
      <c r="AD257" s="9">
        <f t="shared" si="35"/>
        <v>0.4778650013132168</v>
      </c>
      <c r="AE257" s="9">
        <f t="shared" si="43"/>
        <v>6.9000000000000006E-2</v>
      </c>
      <c r="AF257">
        <v>48472</v>
      </c>
    </row>
    <row r="258" spans="1:32" hidden="1">
      <c r="A258" t="s">
        <v>262</v>
      </c>
      <c r="B258" t="s">
        <v>275</v>
      </c>
      <c r="C258">
        <v>21111</v>
      </c>
      <c r="D258">
        <v>11540</v>
      </c>
      <c r="E258">
        <v>9571</v>
      </c>
      <c r="F258" s="11">
        <v>1.7</v>
      </c>
      <c r="G258">
        <v>92.3</v>
      </c>
      <c r="H258">
        <v>4.5</v>
      </c>
      <c r="I258">
        <v>0.3</v>
      </c>
      <c r="J258">
        <v>45023</v>
      </c>
      <c r="K258">
        <v>18.7</v>
      </c>
      <c r="L258">
        <v>8203</v>
      </c>
      <c r="M258" s="13">
        <v>4.0999999999999996</v>
      </c>
      <c r="N258">
        <v>0</v>
      </c>
      <c r="O258">
        <v>6.8</v>
      </c>
      <c r="R258" t="s">
        <v>262</v>
      </c>
      <c r="S258" t="s">
        <v>275</v>
      </c>
      <c r="T258">
        <v>21111</v>
      </c>
      <c r="U258" s="9">
        <f t="shared" si="36"/>
        <v>0.54663445597082094</v>
      </c>
      <c r="V258" s="9">
        <f t="shared" si="37"/>
        <v>0.45336554402917911</v>
      </c>
      <c r="W258" s="9">
        <f t="shared" si="45"/>
        <v>1.7000000000000001E-2</v>
      </c>
      <c r="X258" s="9">
        <f t="shared" si="44"/>
        <v>0.92299999999999993</v>
      </c>
      <c r="Y258" s="9">
        <f t="shared" si="40"/>
        <v>4.4999999999999998E-2</v>
      </c>
      <c r="Z258" s="9">
        <f t="shared" si="41"/>
        <v>3.0000000000000001E-3</v>
      </c>
      <c r="AA258" s="9">
        <f t="shared" si="38"/>
        <v>0.187</v>
      </c>
      <c r="AB258" s="9">
        <f t="shared" si="42"/>
        <v>4.0999999999999995E-2</v>
      </c>
      <c r="AC258" s="9">
        <f t="shared" si="39"/>
        <v>0</v>
      </c>
      <c r="AD258" s="9">
        <f t="shared" ref="AD258:AD321" si="46">L258/C258</f>
        <v>0.3885652029747525</v>
      </c>
      <c r="AE258" s="9">
        <f t="shared" si="43"/>
        <v>6.8000000000000005E-2</v>
      </c>
      <c r="AF258">
        <v>45023</v>
      </c>
    </row>
    <row r="259" spans="1:32" hidden="1">
      <c r="A259" t="s">
        <v>262</v>
      </c>
      <c r="B259" t="s">
        <v>276</v>
      </c>
      <c r="C259">
        <v>10500</v>
      </c>
      <c r="D259">
        <v>5443</v>
      </c>
      <c r="E259">
        <v>5057</v>
      </c>
      <c r="F259" s="11">
        <v>0.7</v>
      </c>
      <c r="G259">
        <v>96.6</v>
      </c>
      <c r="H259">
        <v>1</v>
      </c>
      <c r="I259">
        <v>0.2</v>
      </c>
      <c r="J259">
        <v>44061</v>
      </c>
      <c r="K259">
        <v>19.600000000000001</v>
      </c>
      <c r="L259">
        <v>4314</v>
      </c>
      <c r="M259" s="13">
        <v>6.2</v>
      </c>
      <c r="N259">
        <v>0</v>
      </c>
      <c r="O259">
        <v>9.6</v>
      </c>
      <c r="R259" t="s">
        <v>262</v>
      </c>
      <c r="S259" t="s">
        <v>276</v>
      </c>
      <c r="T259">
        <v>10500</v>
      </c>
      <c r="U259" s="9">
        <f t="shared" si="36"/>
        <v>0.51838095238095239</v>
      </c>
      <c r="V259" s="9">
        <f t="shared" si="37"/>
        <v>0.48161904761904761</v>
      </c>
      <c r="W259" s="9">
        <f t="shared" si="45"/>
        <v>6.9999999999999993E-3</v>
      </c>
      <c r="X259" s="9">
        <f t="shared" si="44"/>
        <v>0.96599999999999997</v>
      </c>
      <c r="Y259" s="9">
        <f t="shared" si="40"/>
        <v>0.01</v>
      </c>
      <c r="Z259" s="9">
        <f t="shared" si="41"/>
        <v>2E-3</v>
      </c>
      <c r="AA259" s="9">
        <f t="shared" si="38"/>
        <v>0.19600000000000001</v>
      </c>
      <c r="AB259" s="9">
        <f t="shared" si="42"/>
        <v>6.2E-2</v>
      </c>
      <c r="AC259" s="9">
        <f t="shared" si="39"/>
        <v>0</v>
      </c>
      <c r="AD259" s="9">
        <f t="shared" si="46"/>
        <v>0.41085714285714287</v>
      </c>
      <c r="AE259" s="9">
        <f t="shared" si="43"/>
        <v>9.6000000000000002E-2</v>
      </c>
      <c r="AF259">
        <v>44061</v>
      </c>
    </row>
    <row r="260" spans="1:32" hidden="1">
      <c r="A260" t="s">
        <v>262</v>
      </c>
      <c r="B260" t="s">
        <v>277</v>
      </c>
      <c r="C260">
        <v>180952</v>
      </c>
      <c r="D260">
        <v>92366</v>
      </c>
      <c r="E260">
        <v>88586</v>
      </c>
      <c r="F260" s="11">
        <v>7.9</v>
      </c>
      <c r="G260">
        <v>78.400000000000006</v>
      </c>
      <c r="H260">
        <v>4.4000000000000004</v>
      </c>
      <c r="I260">
        <v>0.1</v>
      </c>
      <c r="J260">
        <v>45932</v>
      </c>
      <c r="K260">
        <v>22.2</v>
      </c>
      <c r="L260">
        <v>86629</v>
      </c>
      <c r="M260" s="13">
        <v>3.7</v>
      </c>
      <c r="N260">
        <v>0.1</v>
      </c>
      <c r="O260">
        <v>6.5</v>
      </c>
      <c r="R260" t="s">
        <v>262</v>
      </c>
      <c r="S260" t="s">
        <v>277</v>
      </c>
      <c r="T260">
        <v>180952</v>
      </c>
      <c r="U260" s="9">
        <f t="shared" ref="U260:U323" si="47">D260/C260</f>
        <v>0.51044475883107121</v>
      </c>
      <c r="V260" s="9">
        <f t="shared" ref="V260:V323" si="48">E260/C260</f>
        <v>0.48955524116892879</v>
      </c>
      <c r="W260" s="9">
        <f t="shared" si="45"/>
        <v>7.9000000000000001E-2</v>
      </c>
      <c r="X260" s="9">
        <f t="shared" si="44"/>
        <v>0.78400000000000003</v>
      </c>
      <c r="Y260" s="9">
        <f t="shared" si="40"/>
        <v>4.4000000000000004E-2</v>
      </c>
      <c r="Z260" s="9">
        <f t="shared" si="41"/>
        <v>1E-3</v>
      </c>
      <c r="AA260" s="9">
        <f t="shared" ref="AA260:AA323" si="49">K260/100</f>
        <v>0.222</v>
      </c>
      <c r="AB260" s="9">
        <f t="shared" si="42"/>
        <v>3.7000000000000005E-2</v>
      </c>
      <c r="AC260" s="9">
        <f t="shared" ref="AC260:AC323" si="50">N260/100</f>
        <v>1E-3</v>
      </c>
      <c r="AD260" s="9">
        <f t="shared" si="46"/>
        <v>0.47874021840045977</v>
      </c>
      <c r="AE260" s="9">
        <f t="shared" si="43"/>
        <v>6.5000000000000002E-2</v>
      </c>
      <c r="AF260">
        <v>45932</v>
      </c>
    </row>
    <row r="261" spans="1:32" hidden="1">
      <c r="A261" t="s">
        <v>262</v>
      </c>
      <c r="B261" t="s">
        <v>278</v>
      </c>
      <c r="C261">
        <v>15573</v>
      </c>
      <c r="D261">
        <v>7776</v>
      </c>
      <c r="E261">
        <v>7797</v>
      </c>
      <c r="F261" s="11">
        <v>2.6</v>
      </c>
      <c r="G261">
        <v>95.7</v>
      </c>
      <c r="H261">
        <v>0.2</v>
      </c>
      <c r="I261">
        <v>0</v>
      </c>
      <c r="J261">
        <v>51613</v>
      </c>
      <c r="K261">
        <v>10</v>
      </c>
      <c r="L261">
        <v>7195</v>
      </c>
      <c r="M261" s="13">
        <v>5.5</v>
      </c>
      <c r="N261">
        <v>0.2</v>
      </c>
      <c r="O261">
        <v>6.2</v>
      </c>
      <c r="R261" t="s">
        <v>262</v>
      </c>
      <c r="S261" t="s">
        <v>278</v>
      </c>
      <c r="T261">
        <v>15573</v>
      </c>
      <c r="U261" s="9">
        <f t="shared" si="47"/>
        <v>0.49932575611635521</v>
      </c>
      <c r="V261" s="9">
        <f t="shared" si="48"/>
        <v>0.50067424388364479</v>
      </c>
      <c r="W261" s="9">
        <f t="shared" si="45"/>
        <v>2.6000000000000002E-2</v>
      </c>
      <c r="X261" s="9">
        <f t="shared" si="44"/>
        <v>0.95700000000000007</v>
      </c>
      <c r="Y261" s="9">
        <f t="shared" ref="Y261:Y324" si="51">H261/100</f>
        <v>2E-3</v>
      </c>
      <c r="Z261" s="9">
        <f t="shared" ref="Z261:Z324" si="52">I261/100</f>
        <v>0</v>
      </c>
      <c r="AA261" s="9">
        <f t="shared" si="49"/>
        <v>0.1</v>
      </c>
      <c r="AB261" s="9">
        <f t="shared" ref="AB261:AB324" si="53">M261/100</f>
        <v>5.5E-2</v>
      </c>
      <c r="AC261" s="9">
        <f t="shared" si="50"/>
        <v>2E-3</v>
      </c>
      <c r="AD261" s="9">
        <f t="shared" si="46"/>
        <v>0.46201759455467795</v>
      </c>
      <c r="AE261" s="9">
        <f t="shared" ref="AE261:AE324" si="54">O261/100</f>
        <v>6.2E-2</v>
      </c>
      <c r="AF261">
        <v>51613</v>
      </c>
    </row>
    <row r="262" spans="1:32" hidden="1">
      <c r="A262" t="s">
        <v>262</v>
      </c>
      <c r="B262" t="s">
        <v>118</v>
      </c>
      <c r="C262">
        <v>7299</v>
      </c>
      <c r="D262">
        <v>3681</v>
      </c>
      <c r="E262">
        <v>3618</v>
      </c>
      <c r="F262" s="11">
        <v>0.7</v>
      </c>
      <c r="G262">
        <v>96.3</v>
      </c>
      <c r="H262">
        <v>0.2</v>
      </c>
      <c r="I262">
        <v>0</v>
      </c>
      <c r="J262">
        <v>44277</v>
      </c>
      <c r="K262">
        <v>10.4</v>
      </c>
      <c r="L262">
        <v>3384</v>
      </c>
      <c r="M262" s="13">
        <v>7.2</v>
      </c>
      <c r="N262">
        <v>1.1000000000000001</v>
      </c>
      <c r="O262">
        <v>7.7</v>
      </c>
      <c r="R262" t="s">
        <v>262</v>
      </c>
      <c r="S262" t="s">
        <v>118</v>
      </c>
      <c r="T262">
        <v>7299</v>
      </c>
      <c r="U262" s="9">
        <f t="shared" si="47"/>
        <v>0.50431565967940817</v>
      </c>
      <c r="V262" s="9">
        <f t="shared" si="48"/>
        <v>0.49568434032059189</v>
      </c>
      <c r="W262" s="9">
        <f t="shared" si="45"/>
        <v>6.9999999999999993E-3</v>
      </c>
      <c r="X262" s="9">
        <f t="shared" si="44"/>
        <v>0.96299999999999997</v>
      </c>
      <c r="Y262" s="9">
        <f t="shared" si="51"/>
        <v>2E-3</v>
      </c>
      <c r="Z262" s="9">
        <f t="shared" si="52"/>
        <v>0</v>
      </c>
      <c r="AA262" s="9">
        <f t="shared" si="49"/>
        <v>0.10400000000000001</v>
      </c>
      <c r="AB262" s="9">
        <f t="shared" si="53"/>
        <v>7.2000000000000008E-2</v>
      </c>
      <c r="AC262" s="9">
        <f t="shared" si="50"/>
        <v>1.1000000000000001E-2</v>
      </c>
      <c r="AD262" s="9">
        <f t="shared" si="46"/>
        <v>0.46362515413070282</v>
      </c>
      <c r="AE262" s="9">
        <f t="shared" si="54"/>
        <v>7.6999999999999999E-2</v>
      </c>
      <c r="AF262">
        <v>44277</v>
      </c>
    </row>
    <row r="263" spans="1:32" hidden="1">
      <c r="A263" t="s">
        <v>262</v>
      </c>
      <c r="B263" t="s">
        <v>279</v>
      </c>
      <c r="C263">
        <v>181305</v>
      </c>
      <c r="D263">
        <v>87661</v>
      </c>
      <c r="E263">
        <v>93644</v>
      </c>
      <c r="F263" s="11">
        <v>2.4</v>
      </c>
      <c r="G263">
        <v>84.6</v>
      </c>
      <c r="H263">
        <v>9</v>
      </c>
      <c r="I263">
        <v>0.2</v>
      </c>
      <c r="J263">
        <v>43046</v>
      </c>
      <c r="K263">
        <v>16.600000000000001</v>
      </c>
      <c r="L263">
        <v>86077</v>
      </c>
      <c r="M263" s="13">
        <v>3.7</v>
      </c>
      <c r="N263">
        <v>0.1</v>
      </c>
      <c r="O263">
        <v>6.2</v>
      </c>
      <c r="R263" t="s">
        <v>262</v>
      </c>
      <c r="S263" t="s">
        <v>279</v>
      </c>
      <c r="T263">
        <v>181305</v>
      </c>
      <c r="U263" s="9">
        <f t="shared" si="47"/>
        <v>0.4835001792559499</v>
      </c>
      <c r="V263" s="9">
        <f t="shared" si="48"/>
        <v>0.5164998207440501</v>
      </c>
      <c r="W263" s="9">
        <f t="shared" si="45"/>
        <v>2.4E-2</v>
      </c>
      <c r="X263" s="9">
        <f t="shared" ref="X263:X326" si="55">G263/100</f>
        <v>0.84599999999999997</v>
      </c>
      <c r="Y263" s="9">
        <f t="shared" si="51"/>
        <v>0.09</v>
      </c>
      <c r="Z263" s="9">
        <f t="shared" si="52"/>
        <v>2E-3</v>
      </c>
      <c r="AA263" s="9">
        <f t="shared" si="49"/>
        <v>0.16600000000000001</v>
      </c>
      <c r="AB263" s="9">
        <f t="shared" si="53"/>
        <v>3.7000000000000005E-2</v>
      </c>
      <c r="AC263" s="9">
        <f t="shared" si="50"/>
        <v>1E-3</v>
      </c>
      <c r="AD263" s="9">
        <f t="shared" si="46"/>
        <v>0.47476352003529965</v>
      </c>
      <c r="AE263" s="9">
        <f t="shared" si="54"/>
        <v>6.2E-2</v>
      </c>
      <c r="AF263">
        <v>43046</v>
      </c>
    </row>
    <row r="264" spans="1:32" hidden="1">
      <c r="A264" t="s">
        <v>262</v>
      </c>
      <c r="B264" t="s">
        <v>280</v>
      </c>
      <c r="C264">
        <v>15860</v>
      </c>
      <c r="D264">
        <v>7785</v>
      </c>
      <c r="E264">
        <v>8075</v>
      </c>
      <c r="F264" s="11">
        <v>1.1000000000000001</v>
      </c>
      <c r="G264">
        <v>97</v>
      </c>
      <c r="H264">
        <v>0.3</v>
      </c>
      <c r="I264">
        <v>0.4</v>
      </c>
      <c r="J264">
        <v>43600</v>
      </c>
      <c r="K264">
        <v>12.9</v>
      </c>
      <c r="L264">
        <v>6686</v>
      </c>
      <c r="M264" s="13">
        <v>6.7</v>
      </c>
      <c r="N264">
        <v>0.4</v>
      </c>
      <c r="O264">
        <v>6.5</v>
      </c>
      <c r="R264" t="s">
        <v>262</v>
      </c>
      <c r="S264" t="s">
        <v>280</v>
      </c>
      <c r="T264">
        <v>15860</v>
      </c>
      <c r="U264" s="9">
        <f t="shared" si="47"/>
        <v>0.49085750315258514</v>
      </c>
      <c r="V264" s="9">
        <f t="shared" si="48"/>
        <v>0.50914249684741486</v>
      </c>
      <c r="W264" s="9">
        <f t="shared" si="45"/>
        <v>1.1000000000000001E-2</v>
      </c>
      <c r="X264" s="9">
        <f t="shared" si="55"/>
        <v>0.97</v>
      </c>
      <c r="Y264" s="9">
        <f t="shared" si="51"/>
        <v>3.0000000000000001E-3</v>
      </c>
      <c r="Z264" s="9">
        <f t="shared" si="52"/>
        <v>4.0000000000000001E-3</v>
      </c>
      <c r="AA264" s="9">
        <f t="shared" si="49"/>
        <v>0.129</v>
      </c>
      <c r="AB264" s="9">
        <f t="shared" si="53"/>
        <v>6.7000000000000004E-2</v>
      </c>
      <c r="AC264" s="9">
        <f t="shared" si="50"/>
        <v>4.0000000000000001E-3</v>
      </c>
      <c r="AD264" s="9">
        <f t="shared" si="46"/>
        <v>0.42156368221941992</v>
      </c>
      <c r="AE264" s="9">
        <f t="shared" si="54"/>
        <v>6.5000000000000002E-2</v>
      </c>
      <c r="AF264">
        <v>43600</v>
      </c>
    </row>
    <row r="265" spans="1:32" hidden="1">
      <c r="A265" t="s">
        <v>262</v>
      </c>
      <c r="B265" t="s">
        <v>281</v>
      </c>
      <c r="C265">
        <v>108268</v>
      </c>
      <c r="D265">
        <v>54952</v>
      </c>
      <c r="E265">
        <v>53316</v>
      </c>
      <c r="F265" s="11">
        <v>2.5</v>
      </c>
      <c r="G265">
        <v>86.1</v>
      </c>
      <c r="H265">
        <v>6.1</v>
      </c>
      <c r="I265">
        <v>0.2</v>
      </c>
      <c r="J265">
        <v>40313</v>
      </c>
      <c r="K265">
        <v>20.5</v>
      </c>
      <c r="L265">
        <v>47334</v>
      </c>
      <c r="M265" s="13">
        <v>3.6</v>
      </c>
      <c r="N265">
        <v>0.1</v>
      </c>
      <c r="O265">
        <v>8.9</v>
      </c>
      <c r="R265" t="s">
        <v>262</v>
      </c>
      <c r="S265" t="s">
        <v>281</v>
      </c>
      <c r="T265">
        <v>108268</v>
      </c>
      <c r="U265" s="9">
        <f t="shared" si="47"/>
        <v>0.50755532567332917</v>
      </c>
      <c r="V265" s="9">
        <f t="shared" si="48"/>
        <v>0.49244467432667083</v>
      </c>
      <c r="W265" s="9">
        <f t="shared" si="45"/>
        <v>2.5000000000000001E-2</v>
      </c>
      <c r="X265" s="9">
        <f t="shared" si="55"/>
        <v>0.86099999999999999</v>
      </c>
      <c r="Y265" s="9">
        <f t="shared" si="51"/>
        <v>6.0999999999999999E-2</v>
      </c>
      <c r="Z265" s="9">
        <f t="shared" si="52"/>
        <v>2E-3</v>
      </c>
      <c r="AA265" s="9">
        <f t="shared" si="49"/>
        <v>0.20499999999999999</v>
      </c>
      <c r="AB265" s="9">
        <f t="shared" si="53"/>
        <v>3.6000000000000004E-2</v>
      </c>
      <c r="AC265" s="9">
        <f t="shared" si="50"/>
        <v>1E-3</v>
      </c>
      <c r="AD265" s="9">
        <f t="shared" si="46"/>
        <v>0.43719289171315623</v>
      </c>
      <c r="AE265" s="9">
        <f t="shared" si="54"/>
        <v>8.900000000000001E-2</v>
      </c>
      <c r="AF265">
        <v>40313</v>
      </c>
    </row>
    <row r="266" spans="1:32" hidden="1">
      <c r="A266" t="s">
        <v>262</v>
      </c>
      <c r="B266" t="s">
        <v>256</v>
      </c>
      <c r="C266">
        <v>32358</v>
      </c>
      <c r="D266">
        <v>15894</v>
      </c>
      <c r="E266">
        <v>16464</v>
      </c>
      <c r="F266" s="11">
        <v>2.2999999999999998</v>
      </c>
      <c r="G266">
        <v>94.7</v>
      </c>
      <c r="H266">
        <v>0.8</v>
      </c>
      <c r="I266">
        <v>0.7</v>
      </c>
      <c r="J266">
        <v>45649</v>
      </c>
      <c r="K266">
        <v>14.4</v>
      </c>
      <c r="L266">
        <v>14892</v>
      </c>
      <c r="M266" s="13">
        <v>5.5</v>
      </c>
      <c r="N266">
        <v>0.3</v>
      </c>
      <c r="O266">
        <v>7</v>
      </c>
      <c r="R266" t="s">
        <v>262</v>
      </c>
      <c r="S266" t="s">
        <v>256</v>
      </c>
      <c r="T266">
        <v>32358</v>
      </c>
      <c r="U266" s="9">
        <f t="shared" si="47"/>
        <v>0.49119228629705175</v>
      </c>
      <c r="V266" s="9">
        <f t="shared" si="48"/>
        <v>0.50880771370294831</v>
      </c>
      <c r="W266" s="9">
        <f t="shared" si="45"/>
        <v>2.3E-2</v>
      </c>
      <c r="X266" s="9">
        <f t="shared" si="55"/>
        <v>0.94700000000000006</v>
      </c>
      <c r="Y266" s="9">
        <f t="shared" si="51"/>
        <v>8.0000000000000002E-3</v>
      </c>
      <c r="Z266" s="9">
        <f t="shared" si="52"/>
        <v>6.9999999999999993E-3</v>
      </c>
      <c r="AA266" s="9">
        <f t="shared" si="49"/>
        <v>0.14400000000000002</v>
      </c>
      <c r="AB266" s="9">
        <f t="shared" si="53"/>
        <v>5.5E-2</v>
      </c>
      <c r="AC266" s="9">
        <f t="shared" si="50"/>
        <v>3.0000000000000001E-3</v>
      </c>
      <c r="AD266" s="9">
        <f t="shared" si="46"/>
        <v>0.46022621917300205</v>
      </c>
      <c r="AE266" s="9">
        <f t="shared" si="54"/>
        <v>7.0000000000000007E-2</v>
      </c>
      <c r="AF266">
        <v>45649</v>
      </c>
    </row>
    <row r="267" spans="1:32" hidden="1">
      <c r="A267" t="s">
        <v>262</v>
      </c>
      <c r="B267" t="s">
        <v>217</v>
      </c>
      <c r="C267">
        <v>8367</v>
      </c>
      <c r="D267">
        <v>4159</v>
      </c>
      <c r="E267">
        <v>4208</v>
      </c>
      <c r="F267" s="11">
        <v>1.3</v>
      </c>
      <c r="G267">
        <v>96.9</v>
      </c>
      <c r="H267">
        <v>0.6</v>
      </c>
      <c r="I267">
        <v>0.2</v>
      </c>
      <c r="J267">
        <v>56042</v>
      </c>
      <c r="K267">
        <v>9.1</v>
      </c>
      <c r="L267">
        <v>4031</v>
      </c>
      <c r="M267" s="13">
        <v>7.7</v>
      </c>
      <c r="N267">
        <v>0</v>
      </c>
      <c r="O267">
        <v>5.5</v>
      </c>
      <c r="R267" t="s">
        <v>262</v>
      </c>
      <c r="S267" t="s">
        <v>217</v>
      </c>
      <c r="T267">
        <v>8367</v>
      </c>
      <c r="U267" s="9">
        <f t="shared" si="47"/>
        <v>0.49707182980757741</v>
      </c>
      <c r="V267" s="9">
        <f t="shared" si="48"/>
        <v>0.50292817019242264</v>
      </c>
      <c r="W267" s="9">
        <f t="shared" si="45"/>
        <v>1.3000000000000001E-2</v>
      </c>
      <c r="X267" s="9">
        <f t="shared" si="55"/>
        <v>0.96900000000000008</v>
      </c>
      <c r="Y267" s="9">
        <f t="shared" si="51"/>
        <v>6.0000000000000001E-3</v>
      </c>
      <c r="Z267" s="9">
        <f t="shared" si="52"/>
        <v>2E-3</v>
      </c>
      <c r="AA267" s="9">
        <f t="shared" si="49"/>
        <v>9.0999999999999998E-2</v>
      </c>
      <c r="AB267" s="9">
        <f t="shared" si="53"/>
        <v>7.6999999999999999E-2</v>
      </c>
      <c r="AC267" s="9">
        <f t="shared" si="50"/>
        <v>0</v>
      </c>
      <c r="AD267" s="9">
        <f t="shared" si="46"/>
        <v>0.48177363451655314</v>
      </c>
      <c r="AE267" s="9">
        <f t="shared" si="54"/>
        <v>5.5E-2</v>
      </c>
      <c r="AF267">
        <v>56042</v>
      </c>
    </row>
    <row r="268" spans="1:32" hidden="1">
      <c r="A268" t="s">
        <v>262</v>
      </c>
      <c r="B268" t="s">
        <v>282</v>
      </c>
      <c r="C268">
        <v>60995</v>
      </c>
      <c r="D268">
        <v>30171</v>
      </c>
      <c r="E268">
        <v>30824</v>
      </c>
      <c r="F268" s="11">
        <v>1.7</v>
      </c>
      <c r="G268">
        <v>93.3</v>
      </c>
      <c r="H268">
        <v>1.5</v>
      </c>
      <c r="I268">
        <v>0.2</v>
      </c>
      <c r="J268">
        <v>62185</v>
      </c>
      <c r="K268">
        <v>9.9</v>
      </c>
      <c r="L268">
        <v>29930</v>
      </c>
      <c r="M268" s="13">
        <v>4.7</v>
      </c>
      <c r="N268">
        <v>0.1</v>
      </c>
      <c r="O268">
        <v>5</v>
      </c>
      <c r="R268" t="s">
        <v>262</v>
      </c>
      <c r="S268" t="s">
        <v>282</v>
      </c>
      <c r="T268">
        <v>60995</v>
      </c>
      <c r="U268" s="9">
        <f t="shared" si="47"/>
        <v>0.49464710222149355</v>
      </c>
      <c r="V268" s="9">
        <f t="shared" si="48"/>
        <v>0.50535289777850645</v>
      </c>
      <c r="W268" s="9">
        <f t="shared" ref="W268:W331" si="56">F268/100</f>
        <v>1.7000000000000001E-2</v>
      </c>
      <c r="X268" s="9">
        <f t="shared" si="55"/>
        <v>0.93299999999999994</v>
      </c>
      <c r="Y268" s="9">
        <f t="shared" si="51"/>
        <v>1.4999999999999999E-2</v>
      </c>
      <c r="Z268" s="9">
        <f t="shared" si="52"/>
        <v>2E-3</v>
      </c>
      <c r="AA268" s="9">
        <f t="shared" si="49"/>
        <v>9.9000000000000005E-2</v>
      </c>
      <c r="AB268" s="9">
        <f t="shared" si="53"/>
        <v>4.7E-2</v>
      </c>
      <c r="AC268" s="9">
        <f t="shared" si="50"/>
        <v>1E-3</v>
      </c>
      <c r="AD268" s="9">
        <f t="shared" si="46"/>
        <v>0.4906959586851381</v>
      </c>
      <c r="AE268" s="9">
        <f t="shared" si="54"/>
        <v>0.05</v>
      </c>
      <c r="AF268">
        <v>62185</v>
      </c>
    </row>
    <row r="269" spans="1:32" hidden="1">
      <c r="A269" t="s">
        <v>262</v>
      </c>
      <c r="B269" t="s">
        <v>47</v>
      </c>
      <c r="C269">
        <v>27930</v>
      </c>
      <c r="D269">
        <v>13867</v>
      </c>
      <c r="E269">
        <v>14063</v>
      </c>
      <c r="F269" s="11">
        <v>1.4</v>
      </c>
      <c r="G269">
        <v>97</v>
      </c>
      <c r="H269">
        <v>0.1</v>
      </c>
      <c r="I269">
        <v>0.4</v>
      </c>
      <c r="J269">
        <v>41289</v>
      </c>
      <c r="K269">
        <v>15.2</v>
      </c>
      <c r="L269">
        <v>11783</v>
      </c>
      <c r="M269" s="13">
        <v>6.4</v>
      </c>
      <c r="N269">
        <v>0.1</v>
      </c>
      <c r="O269">
        <v>10.1</v>
      </c>
      <c r="R269" t="s">
        <v>262</v>
      </c>
      <c r="S269" t="s">
        <v>47</v>
      </c>
      <c r="T269">
        <v>27930</v>
      </c>
      <c r="U269" s="9">
        <f t="shared" si="47"/>
        <v>0.49649122807017543</v>
      </c>
      <c r="V269" s="9">
        <f t="shared" si="48"/>
        <v>0.50350877192982457</v>
      </c>
      <c r="W269" s="9">
        <f t="shared" si="56"/>
        <v>1.3999999999999999E-2</v>
      </c>
      <c r="X269" s="9">
        <f t="shared" si="55"/>
        <v>0.97</v>
      </c>
      <c r="Y269" s="9">
        <f t="shared" si="51"/>
        <v>1E-3</v>
      </c>
      <c r="Z269" s="9">
        <f t="shared" si="52"/>
        <v>4.0000000000000001E-3</v>
      </c>
      <c r="AA269" s="9">
        <f t="shared" si="49"/>
        <v>0.152</v>
      </c>
      <c r="AB269" s="9">
        <f t="shared" si="53"/>
        <v>6.4000000000000001E-2</v>
      </c>
      <c r="AC269" s="9">
        <f t="shared" si="50"/>
        <v>1E-3</v>
      </c>
      <c r="AD269" s="9">
        <f t="shared" si="46"/>
        <v>0.42187611886860005</v>
      </c>
      <c r="AE269" s="9">
        <f t="shared" si="54"/>
        <v>0.10099999999999999</v>
      </c>
      <c r="AF269">
        <v>41289</v>
      </c>
    </row>
    <row r="270" spans="1:32" hidden="1">
      <c r="A270" t="s">
        <v>262</v>
      </c>
      <c r="B270" t="s">
        <v>218</v>
      </c>
      <c r="C270">
        <v>67866</v>
      </c>
      <c r="D270">
        <v>32924</v>
      </c>
      <c r="E270">
        <v>34942</v>
      </c>
      <c r="F270" s="11">
        <v>2.7</v>
      </c>
      <c r="G270">
        <v>88.8</v>
      </c>
      <c r="H270">
        <v>4.7</v>
      </c>
      <c r="I270">
        <v>0.1</v>
      </c>
      <c r="J270">
        <v>38494</v>
      </c>
      <c r="K270">
        <v>21.1</v>
      </c>
      <c r="L270">
        <v>28437</v>
      </c>
      <c r="M270" s="13">
        <v>5</v>
      </c>
      <c r="N270">
        <v>0.3</v>
      </c>
      <c r="O270">
        <v>9</v>
      </c>
      <c r="R270" t="s">
        <v>262</v>
      </c>
      <c r="S270" t="s">
        <v>218</v>
      </c>
      <c r="T270">
        <v>67866</v>
      </c>
      <c r="U270" s="9">
        <f t="shared" si="47"/>
        <v>0.48513246692010725</v>
      </c>
      <c r="V270" s="9">
        <f t="shared" si="48"/>
        <v>0.51486753307989275</v>
      </c>
      <c r="W270" s="9">
        <f t="shared" si="56"/>
        <v>2.7000000000000003E-2</v>
      </c>
      <c r="X270" s="9">
        <f t="shared" si="55"/>
        <v>0.88800000000000001</v>
      </c>
      <c r="Y270" s="9">
        <f t="shared" si="51"/>
        <v>4.7E-2</v>
      </c>
      <c r="Z270" s="9">
        <f t="shared" si="52"/>
        <v>1E-3</v>
      </c>
      <c r="AA270" s="9">
        <f t="shared" si="49"/>
        <v>0.21100000000000002</v>
      </c>
      <c r="AB270" s="9">
        <f t="shared" si="53"/>
        <v>0.05</v>
      </c>
      <c r="AC270" s="9">
        <f t="shared" si="50"/>
        <v>3.0000000000000001E-3</v>
      </c>
      <c r="AD270" s="9">
        <f t="shared" si="46"/>
        <v>0.41901688621695693</v>
      </c>
      <c r="AE270" s="9">
        <f t="shared" si="54"/>
        <v>0.09</v>
      </c>
      <c r="AF270">
        <v>38494</v>
      </c>
    </row>
    <row r="271" spans="1:32" hidden="1">
      <c r="A271" t="s">
        <v>262</v>
      </c>
      <c r="B271" t="s">
        <v>283</v>
      </c>
      <c r="C271">
        <v>27796</v>
      </c>
      <c r="D271">
        <v>13709</v>
      </c>
      <c r="E271">
        <v>14087</v>
      </c>
      <c r="F271" s="11">
        <v>2.5</v>
      </c>
      <c r="G271">
        <v>95.5</v>
      </c>
      <c r="H271">
        <v>0.6</v>
      </c>
      <c r="I271">
        <v>0.3</v>
      </c>
      <c r="J271">
        <v>51101</v>
      </c>
      <c r="K271">
        <v>12.2</v>
      </c>
      <c r="L271">
        <v>13510</v>
      </c>
      <c r="M271" s="13">
        <v>6.1</v>
      </c>
      <c r="N271">
        <v>0.2</v>
      </c>
      <c r="O271">
        <v>4.0999999999999996</v>
      </c>
      <c r="R271" t="s">
        <v>262</v>
      </c>
      <c r="S271" t="s">
        <v>283</v>
      </c>
      <c r="T271">
        <v>27796</v>
      </c>
      <c r="U271" s="9">
        <f t="shared" si="47"/>
        <v>0.49320046049791338</v>
      </c>
      <c r="V271" s="9">
        <f t="shared" si="48"/>
        <v>0.50679953950208667</v>
      </c>
      <c r="W271" s="9">
        <f t="shared" si="56"/>
        <v>2.5000000000000001E-2</v>
      </c>
      <c r="X271" s="9">
        <f t="shared" si="55"/>
        <v>0.95499999999999996</v>
      </c>
      <c r="Y271" s="9">
        <f t="shared" si="51"/>
        <v>6.0000000000000001E-3</v>
      </c>
      <c r="Z271" s="9">
        <f t="shared" si="52"/>
        <v>3.0000000000000001E-3</v>
      </c>
      <c r="AA271" s="9">
        <f t="shared" si="49"/>
        <v>0.122</v>
      </c>
      <c r="AB271" s="9">
        <f t="shared" si="53"/>
        <v>6.0999999999999999E-2</v>
      </c>
      <c r="AC271" s="9">
        <f t="shared" si="50"/>
        <v>2E-3</v>
      </c>
      <c r="AD271" s="9">
        <f t="shared" si="46"/>
        <v>0.48604115700100736</v>
      </c>
      <c r="AE271" s="9">
        <f t="shared" si="54"/>
        <v>4.0999999999999995E-2</v>
      </c>
      <c r="AF271">
        <v>51101</v>
      </c>
    </row>
    <row r="272" spans="1:32" hidden="1">
      <c r="A272" t="s">
        <v>262</v>
      </c>
      <c r="B272" t="s">
        <v>6</v>
      </c>
      <c r="C272">
        <v>24388</v>
      </c>
      <c r="D272">
        <v>12107</v>
      </c>
      <c r="E272">
        <v>12281</v>
      </c>
      <c r="F272" s="11">
        <v>7.5</v>
      </c>
      <c r="G272">
        <v>90.3</v>
      </c>
      <c r="H272">
        <v>0.4</v>
      </c>
      <c r="I272">
        <v>0</v>
      </c>
      <c r="J272">
        <v>52154</v>
      </c>
      <c r="K272">
        <v>9.6</v>
      </c>
      <c r="L272">
        <v>11433</v>
      </c>
      <c r="M272" s="13">
        <v>5.8</v>
      </c>
      <c r="N272">
        <v>0.2</v>
      </c>
      <c r="O272">
        <v>6</v>
      </c>
      <c r="R272" t="s">
        <v>262</v>
      </c>
      <c r="S272" t="s">
        <v>6</v>
      </c>
      <c r="T272">
        <v>24388</v>
      </c>
      <c r="U272" s="9">
        <f t="shared" si="47"/>
        <v>0.49643267180580614</v>
      </c>
      <c r="V272" s="9">
        <f t="shared" si="48"/>
        <v>0.50356732819419392</v>
      </c>
      <c r="W272" s="9">
        <f t="shared" si="56"/>
        <v>7.4999999999999997E-2</v>
      </c>
      <c r="X272" s="9">
        <f t="shared" si="55"/>
        <v>0.90300000000000002</v>
      </c>
      <c r="Y272" s="9">
        <f t="shared" si="51"/>
        <v>4.0000000000000001E-3</v>
      </c>
      <c r="Z272" s="9">
        <f t="shared" si="52"/>
        <v>0</v>
      </c>
      <c r="AA272" s="9">
        <f t="shared" si="49"/>
        <v>9.6000000000000002E-2</v>
      </c>
      <c r="AB272" s="9">
        <f t="shared" si="53"/>
        <v>5.7999999999999996E-2</v>
      </c>
      <c r="AC272" s="9">
        <f t="shared" si="50"/>
        <v>2E-3</v>
      </c>
      <c r="AD272" s="9">
        <f t="shared" si="46"/>
        <v>0.46879612924389041</v>
      </c>
      <c r="AE272" s="9">
        <f t="shared" si="54"/>
        <v>0.06</v>
      </c>
      <c r="AF272">
        <v>52154</v>
      </c>
    </row>
    <row r="273" spans="1:32" hidden="1">
      <c r="A273" t="s">
        <v>262</v>
      </c>
      <c r="B273" t="s">
        <v>284</v>
      </c>
      <c r="C273">
        <v>33330</v>
      </c>
      <c r="D273">
        <v>16667</v>
      </c>
      <c r="E273">
        <v>16663</v>
      </c>
      <c r="F273" s="11">
        <v>1.9</v>
      </c>
      <c r="G273">
        <v>95.9</v>
      </c>
      <c r="H273">
        <v>0.4</v>
      </c>
      <c r="I273">
        <v>0.4</v>
      </c>
      <c r="J273">
        <v>54389</v>
      </c>
      <c r="K273">
        <v>8</v>
      </c>
      <c r="L273">
        <v>16503</v>
      </c>
      <c r="M273" s="13">
        <v>5.5</v>
      </c>
      <c r="N273">
        <v>0.1</v>
      </c>
      <c r="O273">
        <v>5.3</v>
      </c>
      <c r="R273" t="s">
        <v>262</v>
      </c>
      <c r="S273" t="s">
        <v>284</v>
      </c>
      <c r="T273">
        <v>33330</v>
      </c>
      <c r="U273" s="9">
        <f t="shared" si="47"/>
        <v>0.50006000600060008</v>
      </c>
      <c r="V273" s="9">
        <f t="shared" si="48"/>
        <v>0.49993999399939992</v>
      </c>
      <c r="W273" s="9">
        <f t="shared" si="56"/>
        <v>1.9E-2</v>
      </c>
      <c r="X273" s="9">
        <f t="shared" si="55"/>
        <v>0.95900000000000007</v>
      </c>
      <c r="Y273" s="9">
        <f t="shared" si="51"/>
        <v>4.0000000000000001E-3</v>
      </c>
      <c r="Z273" s="9">
        <f t="shared" si="52"/>
        <v>4.0000000000000001E-3</v>
      </c>
      <c r="AA273" s="9">
        <f t="shared" si="49"/>
        <v>0.08</v>
      </c>
      <c r="AB273" s="9">
        <f t="shared" si="53"/>
        <v>5.5E-2</v>
      </c>
      <c r="AC273" s="9">
        <f t="shared" si="50"/>
        <v>1E-3</v>
      </c>
      <c r="AD273" s="9">
        <f t="shared" si="46"/>
        <v>0.49513951395139516</v>
      </c>
      <c r="AE273" s="9">
        <f t="shared" si="54"/>
        <v>5.2999999999999999E-2</v>
      </c>
      <c r="AF273">
        <v>54389</v>
      </c>
    </row>
    <row r="274" spans="1:32" hidden="1">
      <c r="A274" t="s">
        <v>315</v>
      </c>
      <c r="B274" t="s">
        <v>214</v>
      </c>
      <c r="C274">
        <v>7184</v>
      </c>
      <c r="D274">
        <v>3632</v>
      </c>
      <c r="E274">
        <v>3552</v>
      </c>
      <c r="F274" s="11">
        <v>1.5</v>
      </c>
      <c r="G274">
        <v>97.2</v>
      </c>
      <c r="H274">
        <v>0.1</v>
      </c>
      <c r="I274">
        <v>0.1</v>
      </c>
      <c r="J274">
        <v>54482</v>
      </c>
      <c r="K274">
        <v>6</v>
      </c>
      <c r="L274">
        <v>3663</v>
      </c>
      <c r="M274" s="13">
        <v>12.5</v>
      </c>
      <c r="N274">
        <v>0.5</v>
      </c>
      <c r="O274">
        <v>4.7</v>
      </c>
      <c r="R274" t="s">
        <v>315</v>
      </c>
      <c r="S274" t="s">
        <v>214</v>
      </c>
      <c r="T274">
        <v>7184</v>
      </c>
      <c r="U274" s="9">
        <f t="shared" si="47"/>
        <v>0.50556792873051226</v>
      </c>
      <c r="V274" s="9">
        <f t="shared" si="48"/>
        <v>0.49443207126948774</v>
      </c>
      <c r="W274" s="9">
        <f t="shared" si="56"/>
        <v>1.4999999999999999E-2</v>
      </c>
      <c r="X274" s="9">
        <f t="shared" si="55"/>
        <v>0.97199999999999998</v>
      </c>
      <c r="Y274" s="9">
        <f t="shared" si="51"/>
        <v>1E-3</v>
      </c>
      <c r="Z274" s="9">
        <f t="shared" si="52"/>
        <v>1E-3</v>
      </c>
      <c r="AA274" s="9">
        <f t="shared" si="49"/>
        <v>0.06</v>
      </c>
      <c r="AB274" s="9">
        <f t="shared" si="53"/>
        <v>0.125</v>
      </c>
      <c r="AC274" s="9">
        <f t="shared" si="50"/>
        <v>5.0000000000000001E-3</v>
      </c>
      <c r="AD274" s="9">
        <f t="shared" si="46"/>
        <v>0.50988307349665929</v>
      </c>
      <c r="AE274" s="9">
        <f t="shared" si="54"/>
        <v>4.7E-2</v>
      </c>
      <c r="AF274">
        <v>54482</v>
      </c>
    </row>
    <row r="275" spans="1:32" hidden="1">
      <c r="A275" t="s">
        <v>315</v>
      </c>
      <c r="B275" t="s">
        <v>311</v>
      </c>
      <c r="C275">
        <v>32642</v>
      </c>
      <c r="D275">
        <v>16580</v>
      </c>
      <c r="E275">
        <v>16062</v>
      </c>
      <c r="F275" s="11">
        <v>15.9</v>
      </c>
      <c r="G275">
        <v>81.7</v>
      </c>
      <c r="H275">
        <v>0.3</v>
      </c>
      <c r="I275">
        <v>0.1</v>
      </c>
      <c r="J275">
        <v>56318</v>
      </c>
      <c r="K275">
        <v>8.5</v>
      </c>
      <c r="L275">
        <v>17701</v>
      </c>
      <c r="M275" s="13">
        <v>5.9</v>
      </c>
      <c r="N275">
        <v>0.2</v>
      </c>
      <c r="O275">
        <v>4.5</v>
      </c>
      <c r="R275" t="s">
        <v>315</v>
      </c>
      <c r="S275" t="s">
        <v>311</v>
      </c>
      <c r="T275">
        <v>32642</v>
      </c>
      <c r="U275" s="9">
        <f t="shared" si="47"/>
        <v>0.50793456283315974</v>
      </c>
      <c r="V275" s="9">
        <f t="shared" si="48"/>
        <v>0.49206543716684026</v>
      </c>
      <c r="W275" s="9">
        <f t="shared" si="56"/>
        <v>0.159</v>
      </c>
      <c r="X275" s="9">
        <f t="shared" si="55"/>
        <v>0.81700000000000006</v>
      </c>
      <c r="Y275" s="9">
        <f t="shared" si="51"/>
        <v>3.0000000000000001E-3</v>
      </c>
      <c r="Z275" s="9">
        <f t="shared" si="52"/>
        <v>1E-3</v>
      </c>
      <c r="AA275" s="9">
        <f t="shared" si="49"/>
        <v>8.5000000000000006E-2</v>
      </c>
      <c r="AB275" s="9">
        <f t="shared" si="53"/>
        <v>5.9000000000000004E-2</v>
      </c>
      <c r="AC275" s="9">
        <f t="shared" si="50"/>
        <v>2E-3</v>
      </c>
      <c r="AD275" s="9">
        <f t="shared" si="46"/>
        <v>0.54227682127320631</v>
      </c>
      <c r="AE275" s="9">
        <f t="shared" si="54"/>
        <v>4.4999999999999998E-2</v>
      </c>
      <c r="AF275">
        <v>56318</v>
      </c>
    </row>
    <row r="276" spans="1:32" hidden="1">
      <c r="A276" t="s">
        <v>315</v>
      </c>
      <c r="B276" t="s">
        <v>106</v>
      </c>
      <c r="C276">
        <v>5271</v>
      </c>
      <c r="D276">
        <v>2632</v>
      </c>
      <c r="E276">
        <v>2639</v>
      </c>
      <c r="F276" s="11">
        <v>3.8</v>
      </c>
      <c r="G276">
        <v>94.3</v>
      </c>
      <c r="H276">
        <v>0.2</v>
      </c>
      <c r="I276">
        <v>0.2</v>
      </c>
      <c r="J276">
        <v>57312</v>
      </c>
      <c r="K276">
        <v>7.6</v>
      </c>
      <c r="L276">
        <v>2843</v>
      </c>
      <c r="M276" s="13">
        <v>14.2</v>
      </c>
      <c r="N276">
        <v>0.5</v>
      </c>
      <c r="O276">
        <v>1.9</v>
      </c>
      <c r="R276" t="s">
        <v>315</v>
      </c>
      <c r="S276" t="s">
        <v>106</v>
      </c>
      <c r="T276">
        <v>5271</v>
      </c>
      <c r="U276" s="9">
        <f t="shared" si="47"/>
        <v>0.49933598937583001</v>
      </c>
      <c r="V276" s="9">
        <f t="shared" si="48"/>
        <v>0.50066401062416999</v>
      </c>
      <c r="W276" s="9">
        <f t="shared" si="56"/>
        <v>3.7999999999999999E-2</v>
      </c>
      <c r="X276" s="9">
        <f t="shared" si="55"/>
        <v>0.94299999999999995</v>
      </c>
      <c r="Y276" s="9">
        <f t="shared" si="51"/>
        <v>2E-3</v>
      </c>
      <c r="Z276" s="9">
        <f t="shared" si="52"/>
        <v>2E-3</v>
      </c>
      <c r="AA276" s="9">
        <f t="shared" si="49"/>
        <v>7.5999999999999998E-2</v>
      </c>
      <c r="AB276" s="9">
        <f t="shared" si="53"/>
        <v>0.14199999999999999</v>
      </c>
      <c r="AC276" s="9">
        <f t="shared" si="50"/>
        <v>5.0000000000000001E-3</v>
      </c>
      <c r="AD276" s="9">
        <f t="shared" si="46"/>
        <v>0.53936634414722062</v>
      </c>
      <c r="AE276" s="9">
        <f t="shared" si="54"/>
        <v>1.9E-2</v>
      </c>
      <c r="AF276">
        <v>57312</v>
      </c>
    </row>
    <row r="277" spans="1:32" hidden="1">
      <c r="A277" t="s">
        <v>315</v>
      </c>
      <c r="B277" t="s">
        <v>317</v>
      </c>
      <c r="C277">
        <v>10946</v>
      </c>
      <c r="D277">
        <v>5480</v>
      </c>
      <c r="E277">
        <v>5466</v>
      </c>
      <c r="F277" s="11">
        <v>4.8</v>
      </c>
      <c r="G277">
        <v>92.5</v>
      </c>
      <c r="H277">
        <v>1.4</v>
      </c>
      <c r="I277">
        <v>0.4</v>
      </c>
      <c r="J277">
        <v>42931</v>
      </c>
      <c r="K277">
        <v>10.6</v>
      </c>
      <c r="L277">
        <v>5714</v>
      </c>
      <c r="M277" s="13">
        <v>11.2</v>
      </c>
      <c r="N277">
        <v>0.3</v>
      </c>
      <c r="O277">
        <v>4.0999999999999996</v>
      </c>
      <c r="R277" t="s">
        <v>315</v>
      </c>
      <c r="S277" t="s">
        <v>317</v>
      </c>
      <c r="T277">
        <v>10946</v>
      </c>
      <c r="U277" s="9">
        <f t="shared" si="47"/>
        <v>0.50063950301479998</v>
      </c>
      <c r="V277" s="9">
        <f t="shared" si="48"/>
        <v>0.49936049698520008</v>
      </c>
      <c r="W277" s="9">
        <f t="shared" si="56"/>
        <v>4.8000000000000001E-2</v>
      </c>
      <c r="X277" s="9">
        <f t="shared" si="55"/>
        <v>0.92500000000000004</v>
      </c>
      <c r="Y277" s="9">
        <f t="shared" si="51"/>
        <v>1.3999999999999999E-2</v>
      </c>
      <c r="Z277" s="9">
        <f t="shared" si="52"/>
        <v>4.0000000000000001E-3</v>
      </c>
      <c r="AA277" s="9">
        <f t="shared" si="49"/>
        <v>0.106</v>
      </c>
      <c r="AB277" s="9">
        <f t="shared" si="53"/>
        <v>0.11199999999999999</v>
      </c>
      <c r="AC277" s="9">
        <f t="shared" si="50"/>
        <v>3.0000000000000001E-3</v>
      </c>
      <c r="AD277" s="9">
        <f t="shared" si="46"/>
        <v>0.52201717522382607</v>
      </c>
      <c r="AE277" s="9">
        <f t="shared" si="54"/>
        <v>4.0999999999999995E-2</v>
      </c>
      <c r="AF277">
        <v>42931</v>
      </c>
    </row>
    <row r="278" spans="1:32" hidden="1">
      <c r="A278" t="s">
        <v>315</v>
      </c>
      <c r="B278" t="s">
        <v>318</v>
      </c>
      <c r="C278">
        <v>8201</v>
      </c>
      <c r="D278">
        <v>4081</v>
      </c>
      <c r="E278">
        <v>4120</v>
      </c>
      <c r="F278" s="11">
        <v>1.8</v>
      </c>
      <c r="G278">
        <v>92.7</v>
      </c>
      <c r="H278">
        <v>0</v>
      </c>
      <c r="I278">
        <v>2</v>
      </c>
      <c r="J278">
        <v>42750</v>
      </c>
      <c r="K278">
        <v>19.399999999999999</v>
      </c>
      <c r="L278">
        <v>4000</v>
      </c>
      <c r="M278" s="13">
        <v>11.1</v>
      </c>
      <c r="N278">
        <v>0.2</v>
      </c>
      <c r="O278">
        <v>3.4</v>
      </c>
      <c r="R278" t="s">
        <v>315</v>
      </c>
      <c r="S278" t="s">
        <v>318</v>
      </c>
      <c r="T278">
        <v>8201</v>
      </c>
      <c r="U278" s="9">
        <f t="shared" si="47"/>
        <v>0.49762224119009879</v>
      </c>
      <c r="V278" s="9">
        <f t="shared" si="48"/>
        <v>0.50237775880990121</v>
      </c>
      <c r="W278" s="9">
        <f t="shared" si="56"/>
        <v>1.8000000000000002E-2</v>
      </c>
      <c r="X278" s="9">
        <f t="shared" si="55"/>
        <v>0.92700000000000005</v>
      </c>
      <c r="Y278" s="9">
        <f t="shared" si="51"/>
        <v>0</v>
      </c>
      <c r="Z278" s="9">
        <f t="shared" si="52"/>
        <v>0.02</v>
      </c>
      <c r="AA278" s="9">
        <f t="shared" si="49"/>
        <v>0.19399999999999998</v>
      </c>
      <c r="AB278" s="9">
        <f t="shared" si="53"/>
        <v>0.111</v>
      </c>
      <c r="AC278" s="9">
        <f t="shared" si="50"/>
        <v>2E-3</v>
      </c>
      <c r="AD278" s="9">
        <f t="shared" si="46"/>
        <v>0.48774539690281671</v>
      </c>
      <c r="AE278" s="9">
        <f t="shared" si="54"/>
        <v>3.4000000000000002E-2</v>
      </c>
      <c r="AF278">
        <v>42750</v>
      </c>
    </row>
    <row r="279" spans="1:32" hidden="1">
      <c r="A279" t="s">
        <v>315</v>
      </c>
      <c r="B279" t="s">
        <v>310</v>
      </c>
      <c r="C279">
        <v>1401</v>
      </c>
      <c r="D279">
        <v>679</v>
      </c>
      <c r="E279">
        <v>722</v>
      </c>
      <c r="F279" s="11">
        <v>0.5</v>
      </c>
      <c r="G279">
        <v>95.4</v>
      </c>
      <c r="H279">
        <v>0.7</v>
      </c>
      <c r="I279">
        <v>0</v>
      </c>
      <c r="J279">
        <v>48456</v>
      </c>
      <c r="K279">
        <v>12.1</v>
      </c>
      <c r="L279">
        <v>765</v>
      </c>
      <c r="M279" s="13">
        <v>24.1</v>
      </c>
      <c r="N279">
        <v>1</v>
      </c>
      <c r="O279">
        <v>1.7</v>
      </c>
      <c r="R279" t="s">
        <v>315</v>
      </c>
      <c r="S279" t="s">
        <v>310</v>
      </c>
      <c r="T279">
        <v>1401</v>
      </c>
      <c r="U279" s="9">
        <f t="shared" si="47"/>
        <v>0.48465381870092789</v>
      </c>
      <c r="V279" s="9">
        <f t="shared" si="48"/>
        <v>0.51534618129907206</v>
      </c>
      <c r="W279" s="9">
        <f t="shared" si="56"/>
        <v>5.0000000000000001E-3</v>
      </c>
      <c r="X279" s="9">
        <f t="shared" si="55"/>
        <v>0.95400000000000007</v>
      </c>
      <c r="Y279" s="9">
        <f t="shared" si="51"/>
        <v>6.9999999999999993E-3</v>
      </c>
      <c r="Z279" s="9">
        <f t="shared" si="52"/>
        <v>0</v>
      </c>
      <c r="AA279" s="9">
        <f t="shared" si="49"/>
        <v>0.121</v>
      </c>
      <c r="AB279" s="9">
        <f t="shared" si="53"/>
        <v>0.24100000000000002</v>
      </c>
      <c r="AC279" s="9">
        <f t="shared" si="50"/>
        <v>0.01</v>
      </c>
      <c r="AD279" s="9">
        <f t="shared" si="46"/>
        <v>0.54603854389721629</v>
      </c>
      <c r="AE279" s="9">
        <f t="shared" si="54"/>
        <v>1.7000000000000001E-2</v>
      </c>
      <c r="AF279">
        <v>48456</v>
      </c>
    </row>
    <row r="280" spans="1:32" hidden="1">
      <c r="A280" t="s">
        <v>315</v>
      </c>
      <c r="B280" t="s">
        <v>111</v>
      </c>
      <c r="C280">
        <v>14360</v>
      </c>
      <c r="D280">
        <v>7438</v>
      </c>
      <c r="E280">
        <v>6922</v>
      </c>
      <c r="F280" s="11">
        <v>22.5</v>
      </c>
      <c r="G280">
        <v>73.099999999999994</v>
      </c>
      <c r="H280">
        <v>0.8</v>
      </c>
      <c r="I280">
        <v>0.1</v>
      </c>
      <c r="J280">
        <v>51738</v>
      </c>
      <c r="K280">
        <v>11.2</v>
      </c>
      <c r="L280">
        <v>7130</v>
      </c>
      <c r="M280" s="13">
        <v>8.6</v>
      </c>
      <c r="N280">
        <v>0.5</v>
      </c>
      <c r="O280">
        <v>3.4</v>
      </c>
      <c r="R280" t="s">
        <v>315</v>
      </c>
      <c r="S280" t="s">
        <v>111</v>
      </c>
      <c r="T280">
        <v>14360</v>
      </c>
      <c r="U280" s="9">
        <f t="shared" si="47"/>
        <v>0.51796657381615596</v>
      </c>
      <c r="V280" s="9">
        <f t="shared" si="48"/>
        <v>0.48203342618384404</v>
      </c>
      <c r="W280" s="9">
        <f t="shared" si="56"/>
        <v>0.22500000000000001</v>
      </c>
      <c r="X280" s="9">
        <f t="shared" si="55"/>
        <v>0.73099999999999998</v>
      </c>
      <c r="Y280" s="9">
        <f t="shared" si="51"/>
        <v>8.0000000000000002E-3</v>
      </c>
      <c r="Z280" s="9">
        <f t="shared" si="52"/>
        <v>1E-3</v>
      </c>
      <c r="AA280" s="9">
        <f t="shared" si="49"/>
        <v>0.11199999999999999</v>
      </c>
      <c r="AB280" s="9">
        <f t="shared" si="53"/>
        <v>8.5999999999999993E-2</v>
      </c>
      <c r="AC280" s="9">
        <f t="shared" si="50"/>
        <v>5.0000000000000001E-3</v>
      </c>
      <c r="AD280" s="9">
        <f t="shared" si="46"/>
        <v>0.49651810584958217</v>
      </c>
      <c r="AE280" s="9">
        <f t="shared" si="54"/>
        <v>3.4000000000000002E-2</v>
      </c>
      <c r="AF280">
        <v>51738</v>
      </c>
    </row>
    <row r="281" spans="1:32" hidden="1">
      <c r="A281" t="s">
        <v>315</v>
      </c>
      <c r="B281" t="s">
        <v>319</v>
      </c>
      <c r="C281">
        <v>169192</v>
      </c>
      <c r="D281">
        <v>84574</v>
      </c>
      <c r="E281">
        <v>84618</v>
      </c>
      <c r="F281" s="11">
        <v>8.1</v>
      </c>
      <c r="G281">
        <v>82.6</v>
      </c>
      <c r="H281">
        <v>3.9</v>
      </c>
      <c r="I281">
        <v>0.4</v>
      </c>
      <c r="J281">
        <v>70543</v>
      </c>
      <c r="K281">
        <v>6.4</v>
      </c>
      <c r="L281">
        <v>87645</v>
      </c>
      <c r="M281" s="13">
        <v>4.0999999999999996</v>
      </c>
      <c r="N281">
        <v>0.1</v>
      </c>
      <c r="O281">
        <v>4.4000000000000004</v>
      </c>
      <c r="R281" t="s">
        <v>315</v>
      </c>
      <c r="S281" t="s">
        <v>319</v>
      </c>
      <c r="T281">
        <v>169192</v>
      </c>
      <c r="U281" s="9">
        <f t="shared" si="47"/>
        <v>0.49986997021135748</v>
      </c>
      <c r="V281" s="9">
        <f t="shared" si="48"/>
        <v>0.50013002978864252</v>
      </c>
      <c r="W281" s="9">
        <f t="shared" si="56"/>
        <v>8.1000000000000003E-2</v>
      </c>
      <c r="X281" s="9">
        <f t="shared" si="55"/>
        <v>0.82599999999999996</v>
      </c>
      <c r="Y281" s="9">
        <f t="shared" si="51"/>
        <v>3.9E-2</v>
      </c>
      <c r="Z281" s="9">
        <f t="shared" si="52"/>
        <v>4.0000000000000001E-3</v>
      </c>
      <c r="AA281" s="9">
        <f t="shared" si="49"/>
        <v>6.4000000000000001E-2</v>
      </c>
      <c r="AB281" s="9">
        <f t="shared" si="53"/>
        <v>4.0999999999999995E-2</v>
      </c>
      <c r="AC281" s="9">
        <f t="shared" si="50"/>
        <v>1E-3</v>
      </c>
      <c r="AD281" s="9">
        <f t="shared" si="46"/>
        <v>0.51802094661686127</v>
      </c>
      <c r="AE281" s="9">
        <f t="shared" si="54"/>
        <v>4.4000000000000004E-2</v>
      </c>
      <c r="AF281">
        <v>70543</v>
      </c>
    </row>
    <row r="282" spans="1:32" hidden="1">
      <c r="A282" t="s">
        <v>315</v>
      </c>
      <c r="B282" t="s">
        <v>320</v>
      </c>
      <c r="C282">
        <v>20913</v>
      </c>
      <c r="D282">
        <v>10568</v>
      </c>
      <c r="E282">
        <v>10345</v>
      </c>
      <c r="F282" s="11">
        <v>2.1</v>
      </c>
      <c r="G282">
        <v>95.8</v>
      </c>
      <c r="H282">
        <v>0.6</v>
      </c>
      <c r="I282">
        <v>0.3</v>
      </c>
      <c r="J282">
        <v>60854</v>
      </c>
      <c r="K282">
        <v>9.6999999999999993</v>
      </c>
      <c r="L282">
        <v>10624</v>
      </c>
      <c r="M282" s="13">
        <v>8.4</v>
      </c>
      <c r="N282">
        <v>0.4</v>
      </c>
      <c r="O282">
        <v>3.5</v>
      </c>
      <c r="R282" t="s">
        <v>315</v>
      </c>
      <c r="S282" t="s">
        <v>320</v>
      </c>
      <c r="T282">
        <v>20913</v>
      </c>
      <c r="U282" s="9">
        <f t="shared" si="47"/>
        <v>0.50533161191603304</v>
      </c>
      <c r="V282" s="9">
        <f t="shared" si="48"/>
        <v>0.4946683880839669</v>
      </c>
      <c r="W282" s="9">
        <f t="shared" si="56"/>
        <v>2.1000000000000001E-2</v>
      </c>
      <c r="X282" s="9">
        <f t="shared" si="55"/>
        <v>0.95799999999999996</v>
      </c>
      <c r="Y282" s="9">
        <f t="shared" si="51"/>
        <v>6.0000000000000001E-3</v>
      </c>
      <c r="Z282" s="9">
        <f t="shared" si="52"/>
        <v>3.0000000000000001E-3</v>
      </c>
      <c r="AA282" s="9">
        <f t="shared" si="49"/>
        <v>9.6999999999999989E-2</v>
      </c>
      <c r="AB282" s="9">
        <f t="shared" si="53"/>
        <v>8.4000000000000005E-2</v>
      </c>
      <c r="AC282" s="9">
        <f t="shared" si="50"/>
        <v>4.0000000000000001E-3</v>
      </c>
      <c r="AD282" s="9">
        <f t="shared" si="46"/>
        <v>0.50800937216085684</v>
      </c>
      <c r="AE282" s="9">
        <f t="shared" si="54"/>
        <v>3.5000000000000003E-2</v>
      </c>
      <c r="AF282">
        <v>60854</v>
      </c>
    </row>
    <row r="283" spans="1:32" hidden="1">
      <c r="A283" t="s">
        <v>315</v>
      </c>
      <c r="B283" t="s">
        <v>321</v>
      </c>
      <c r="C283">
        <v>36684</v>
      </c>
      <c r="D283">
        <v>17699</v>
      </c>
      <c r="E283">
        <v>18985</v>
      </c>
      <c r="F283" s="11">
        <v>22.4</v>
      </c>
      <c r="G283">
        <v>73.900000000000006</v>
      </c>
      <c r="H283">
        <v>0.7</v>
      </c>
      <c r="I283">
        <v>0.9</v>
      </c>
      <c r="J283">
        <v>45992</v>
      </c>
      <c r="K283">
        <v>13.7</v>
      </c>
      <c r="L283">
        <v>17970</v>
      </c>
      <c r="M283" s="13">
        <v>7.2</v>
      </c>
      <c r="N283">
        <v>0.2</v>
      </c>
      <c r="O283">
        <v>5.5</v>
      </c>
      <c r="R283" t="s">
        <v>315</v>
      </c>
      <c r="S283" t="s">
        <v>321</v>
      </c>
      <c r="T283">
        <v>36684</v>
      </c>
      <c r="U283" s="9">
        <f t="shared" si="47"/>
        <v>0.4824719223639734</v>
      </c>
      <c r="V283" s="9">
        <f t="shared" si="48"/>
        <v>0.5175280776360266</v>
      </c>
      <c r="W283" s="9">
        <f t="shared" si="56"/>
        <v>0.22399999999999998</v>
      </c>
      <c r="X283" s="9">
        <f t="shared" si="55"/>
        <v>0.7390000000000001</v>
      </c>
      <c r="Y283" s="9">
        <f t="shared" si="51"/>
        <v>6.9999999999999993E-3</v>
      </c>
      <c r="Z283" s="9">
        <f t="shared" si="52"/>
        <v>9.0000000000000011E-3</v>
      </c>
      <c r="AA283" s="9">
        <f t="shared" si="49"/>
        <v>0.13699999999999998</v>
      </c>
      <c r="AB283" s="9">
        <f t="shared" si="53"/>
        <v>7.2000000000000008E-2</v>
      </c>
      <c r="AC283" s="9">
        <f t="shared" si="50"/>
        <v>2E-3</v>
      </c>
      <c r="AD283" s="9">
        <f t="shared" si="46"/>
        <v>0.48985933922145897</v>
      </c>
      <c r="AE283" s="9">
        <f t="shared" si="54"/>
        <v>5.5E-2</v>
      </c>
      <c r="AF283">
        <v>45992</v>
      </c>
    </row>
    <row r="284" spans="1:32" hidden="1">
      <c r="A284" t="s">
        <v>315</v>
      </c>
      <c r="B284" t="s">
        <v>292</v>
      </c>
      <c r="C284">
        <v>16998</v>
      </c>
      <c r="D284">
        <v>8690</v>
      </c>
      <c r="E284">
        <v>8308</v>
      </c>
      <c r="F284" s="11">
        <v>2.2000000000000002</v>
      </c>
      <c r="G284">
        <v>95.5</v>
      </c>
      <c r="H284">
        <v>0.3</v>
      </c>
      <c r="I284">
        <v>0.1</v>
      </c>
      <c r="J284">
        <v>59662</v>
      </c>
      <c r="K284">
        <v>9.4</v>
      </c>
      <c r="L284">
        <v>8543</v>
      </c>
      <c r="M284" s="13">
        <v>9</v>
      </c>
      <c r="N284">
        <v>0.2</v>
      </c>
      <c r="O284">
        <v>3.5</v>
      </c>
      <c r="R284" t="s">
        <v>315</v>
      </c>
      <c r="S284" t="s">
        <v>292</v>
      </c>
      <c r="T284">
        <v>16998</v>
      </c>
      <c r="U284" s="9">
        <f t="shared" si="47"/>
        <v>0.51123661607247917</v>
      </c>
      <c r="V284" s="9">
        <f t="shared" si="48"/>
        <v>0.48876338392752089</v>
      </c>
      <c r="W284" s="9">
        <f t="shared" si="56"/>
        <v>2.2000000000000002E-2</v>
      </c>
      <c r="X284" s="9">
        <f t="shared" si="55"/>
        <v>0.95499999999999996</v>
      </c>
      <c r="Y284" s="9">
        <f t="shared" si="51"/>
        <v>3.0000000000000001E-3</v>
      </c>
      <c r="Z284" s="9">
        <f t="shared" si="52"/>
        <v>1E-3</v>
      </c>
      <c r="AA284" s="9">
        <f t="shared" si="49"/>
        <v>9.4E-2</v>
      </c>
      <c r="AB284" s="9">
        <f t="shared" si="53"/>
        <v>0.09</v>
      </c>
      <c r="AC284" s="9">
        <f t="shared" si="50"/>
        <v>2E-3</v>
      </c>
      <c r="AD284" s="9">
        <f t="shared" si="46"/>
        <v>0.50258853982821505</v>
      </c>
      <c r="AE284" s="9">
        <f t="shared" si="54"/>
        <v>3.5000000000000003E-2</v>
      </c>
      <c r="AF284">
        <v>59662</v>
      </c>
    </row>
    <row r="285" spans="1:32" hidden="1">
      <c r="A285" t="s">
        <v>315</v>
      </c>
      <c r="B285" t="s">
        <v>293</v>
      </c>
      <c r="C285">
        <v>5294</v>
      </c>
      <c r="D285">
        <v>2608</v>
      </c>
      <c r="E285">
        <v>2686</v>
      </c>
      <c r="F285" s="11">
        <v>4.2</v>
      </c>
      <c r="G285">
        <v>82.9</v>
      </c>
      <c r="H285">
        <v>0.4</v>
      </c>
      <c r="I285">
        <v>9.1</v>
      </c>
      <c r="J285">
        <v>41985</v>
      </c>
      <c r="K285">
        <v>16.5</v>
      </c>
      <c r="L285">
        <v>2564</v>
      </c>
      <c r="M285" s="13">
        <v>14.4</v>
      </c>
      <c r="N285">
        <v>0.5</v>
      </c>
      <c r="O285">
        <v>1.4</v>
      </c>
      <c r="R285" t="s">
        <v>315</v>
      </c>
      <c r="S285" t="s">
        <v>293</v>
      </c>
      <c r="T285">
        <v>5294</v>
      </c>
      <c r="U285" s="9">
        <f t="shared" si="47"/>
        <v>0.49263316962599168</v>
      </c>
      <c r="V285" s="9">
        <f t="shared" si="48"/>
        <v>0.50736683037400832</v>
      </c>
      <c r="W285" s="9">
        <f t="shared" si="56"/>
        <v>4.2000000000000003E-2</v>
      </c>
      <c r="X285" s="9">
        <f t="shared" si="55"/>
        <v>0.82900000000000007</v>
      </c>
      <c r="Y285" s="9">
        <f t="shared" si="51"/>
        <v>4.0000000000000001E-3</v>
      </c>
      <c r="Z285" s="9">
        <f t="shared" si="52"/>
        <v>9.0999999999999998E-2</v>
      </c>
      <c r="AA285" s="9">
        <f t="shared" si="49"/>
        <v>0.16500000000000001</v>
      </c>
      <c r="AB285" s="9">
        <f t="shared" si="53"/>
        <v>0.14400000000000002</v>
      </c>
      <c r="AC285" s="9">
        <f t="shared" si="50"/>
        <v>5.0000000000000001E-3</v>
      </c>
      <c r="AD285" s="9">
        <f t="shared" si="46"/>
        <v>0.48432187381941821</v>
      </c>
      <c r="AE285" s="9">
        <f t="shared" si="54"/>
        <v>1.3999999999999999E-2</v>
      </c>
      <c r="AF285">
        <v>41985</v>
      </c>
    </row>
    <row r="286" spans="1:32" hidden="1">
      <c r="A286" t="s">
        <v>315</v>
      </c>
      <c r="B286" t="s">
        <v>294</v>
      </c>
      <c r="C286">
        <v>3107</v>
      </c>
      <c r="D286">
        <v>1534</v>
      </c>
      <c r="E286">
        <v>1573</v>
      </c>
      <c r="F286" s="11">
        <v>1.7</v>
      </c>
      <c r="G286">
        <v>96.6</v>
      </c>
      <c r="H286">
        <v>1.2</v>
      </c>
      <c r="I286">
        <v>0.3</v>
      </c>
      <c r="J286">
        <v>46366</v>
      </c>
      <c r="K286">
        <v>13.5</v>
      </c>
      <c r="L286">
        <v>1569</v>
      </c>
      <c r="M286" s="13">
        <v>19.100000000000001</v>
      </c>
      <c r="N286">
        <v>0.1</v>
      </c>
      <c r="O286">
        <v>3.1</v>
      </c>
      <c r="R286" t="s">
        <v>315</v>
      </c>
      <c r="S286" t="s">
        <v>294</v>
      </c>
      <c r="T286">
        <v>3107</v>
      </c>
      <c r="U286" s="9">
        <f t="shared" si="47"/>
        <v>0.49372384937238495</v>
      </c>
      <c r="V286" s="9">
        <f t="shared" si="48"/>
        <v>0.50627615062761511</v>
      </c>
      <c r="W286" s="9">
        <f t="shared" si="56"/>
        <v>1.7000000000000001E-2</v>
      </c>
      <c r="X286" s="9">
        <f t="shared" si="55"/>
        <v>0.96599999999999997</v>
      </c>
      <c r="Y286" s="9">
        <f t="shared" si="51"/>
        <v>1.2E-2</v>
      </c>
      <c r="Z286" s="9">
        <f t="shared" si="52"/>
        <v>3.0000000000000001E-3</v>
      </c>
      <c r="AA286" s="9">
        <f t="shared" si="49"/>
        <v>0.13500000000000001</v>
      </c>
      <c r="AB286" s="9">
        <f t="shared" si="53"/>
        <v>0.191</v>
      </c>
      <c r="AC286" s="9">
        <f t="shared" si="50"/>
        <v>1E-3</v>
      </c>
      <c r="AD286" s="9">
        <f t="shared" si="46"/>
        <v>0.50498873511425812</v>
      </c>
      <c r="AE286" s="9">
        <f t="shared" si="54"/>
        <v>3.1E-2</v>
      </c>
      <c r="AF286">
        <v>46366</v>
      </c>
    </row>
    <row r="287" spans="1:32" hidden="1">
      <c r="A287" t="s">
        <v>315</v>
      </c>
      <c r="B287" t="s">
        <v>290</v>
      </c>
      <c r="C287">
        <v>1249</v>
      </c>
      <c r="D287">
        <v>651</v>
      </c>
      <c r="E287">
        <v>598</v>
      </c>
      <c r="F287" s="11">
        <v>3.8</v>
      </c>
      <c r="G287">
        <v>91.9</v>
      </c>
      <c r="H287">
        <v>0</v>
      </c>
      <c r="I287">
        <v>0</v>
      </c>
      <c r="J287">
        <v>41215</v>
      </c>
      <c r="K287">
        <v>12.5</v>
      </c>
      <c r="L287">
        <v>662</v>
      </c>
      <c r="M287" s="13">
        <v>20.2</v>
      </c>
      <c r="N287">
        <v>0</v>
      </c>
      <c r="O287">
        <v>1.3</v>
      </c>
      <c r="R287" t="s">
        <v>315</v>
      </c>
      <c r="S287" t="s">
        <v>290</v>
      </c>
      <c r="T287">
        <v>1249</v>
      </c>
      <c r="U287" s="9">
        <f t="shared" si="47"/>
        <v>0.5212169735788631</v>
      </c>
      <c r="V287" s="9">
        <f t="shared" si="48"/>
        <v>0.4787830264211369</v>
      </c>
      <c r="W287" s="9">
        <f t="shared" si="56"/>
        <v>3.7999999999999999E-2</v>
      </c>
      <c r="X287" s="9">
        <f t="shared" si="55"/>
        <v>0.91900000000000004</v>
      </c>
      <c r="Y287" s="9">
        <f t="shared" si="51"/>
        <v>0</v>
      </c>
      <c r="Z287" s="9">
        <f t="shared" si="52"/>
        <v>0</v>
      </c>
      <c r="AA287" s="9">
        <f t="shared" si="49"/>
        <v>0.125</v>
      </c>
      <c r="AB287" s="9">
        <f t="shared" si="53"/>
        <v>0.20199999999999999</v>
      </c>
      <c r="AC287" s="9">
        <f t="shared" si="50"/>
        <v>0</v>
      </c>
      <c r="AD287" s="9">
        <f t="shared" si="46"/>
        <v>0.53002401921537234</v>
      </c>
      <c r="AE287" s="9">
        <f t="shared" si="54"/>
        <v>1.3000000000000001E-2</v>
      </c>
      <c r="AF287">
        <v>41215</v>
      </c>
    </row>
    <row r="288" spans="1:32" hidden="1">
      <c r="A288" t="s">
        <v>315</v>
      </c>
      <c r="B288" t="s">
        <v>296</v>
      </c>
      <c r="C288">
        <v>6081</v>
      </c>
      <c r="D288">
        <v>3037</v>
      </c>
      <c r="E288">
        <v>3044</v>
      </c>
      <c r="F288" s="11">
        <v>5</v>
      </c>
      <c r="G288">
        <v>92.5</v>
      </c>
      <c r="H288">
        <v>0.6</v>
      </c>
      <c r="I288">
        <v>0.1</v>
      </c>
      <c r="J288">
        <v>53416</v>
      </c>
      <c r="K288">
        <v>11.6</v>
      </c>
      <c r="L288">
        <v>3151</v>
      </c>
      <c r="M288" s="13">
        <v>10.199999999999999</v>
      </c>
      <c r="N288">
        <v>1.1000000000000001</v>
      </c>
      <c r="O288">
        <v>2.6</v>
      </c>
      <c r="R288" t="s">
        <v>315</v>
      </c>
      <c r="S288" t="s">
        <v>296</v>
      </c>
      <c r="T288">
        <v>6081</v>
      </c>
      <c r="U288" s="9">
        <f t="shared" si="47"/>
        <v>0.49942443677026804</v>
      </c>
      <c r="V288" s="9">
        <f t="shared" si="48"/>
        <v>0.50057556322973196</v>
      </c>
      <c r="W288" s="9">
        <f t="shared" si="56"/>
        <v>0.05</v>
      </c>
      <c r="X288" s="9">
        <f t="shared" si="55"/>
        <v>0.92500000000000004</v>
      </c>
      <c r="Y288" s="9">
        <f t="shared" si="51"/>
        <v>6.0000000000000001E-3</v>
      </c>
      <c r="Z288" s="9">
        <f t="shared" si="52"/>
        <v>1E-3</v>
      </c>
      <c r="AA288" s="9">
        <f t="shared" si="49"/>
        <v>0.11599999999999999</v>
      </c>
      <c r="AB288" s="9">
        <f t="shared" si="53"/>
        <v>0.10199999999999999</v>
      </c>
      <c r="AC288" s="9">
        <f t="shared" si="50"/>
        <v>1.1000000000000001E-2</v>
      </c>
      <c r="AD288" s="9">
        <f t="shared" si="46"/>
        <v>0.5181713533958231</v>
      </c>
      <c r="AE288" s="9">
        <f t="shared" si="54"/>
        <v>2.6000000000000002E-2</v>
      </c>
      <c r="AF288">
        <v>53416</v>
      </c>
    </row>
    <row r="289" spans="1:32" hidden="1">
      <c r="A289" t="s">
        <v>315</v>
      </c>
      <c r="B289" t="s">
        <v>322</v>
      </c>
      <c r="C289">
        <v>5182</v>
      </c>
      <c r="D289">
        <v>2553</v>
      </c>
      <c r="E289">
        <v>2629</v>
      </c>
      <c r="F289" s="11">
        <v>1.1000000000000001</v>
      </c>
      <c r="G289">
        <v>96</v>
      </c>
      <c r="H289">
        <v>0.1</v>
      </c>
      <c r="I289">
        <v>0.2</v>
      </c>
      <c r="J289">
        <v>45741</v>
      </c>
      <c r="K289">
        <v>12</v>
      </c>
      <c r="L289">
        <v>2542</v>
      </c>
      <c r="M289" s="13">
        <v>15.6</v>
      </c>
      <c r="N289">
        <v>0.3</v>
      </c>
      <c r="O289">
        <v>1.7</v>
      </c>
      <c r="R289" t="s">
        <v>315</v>
      </c>
      <c r="S289" t="s">
        <v>322</v>
      </c>
      <c r="T289">
        <v>5182</v>
      </c>
      <c r="U289" s="9">
        <f t="shared" si="47"/>
        <v>0.49266692396758011</v>
      </c>
      <c r="V289" s="9">
        <f t="shared" si="48"/>
        <v>0.50733307603241995</v>
      </c>
      <c r="W289" s="9">
        <f t="shared" si="56"/>
        <v>1.1000000000000001E-2</v>
      </c>
      <c r="X289" s="9">
        <f t="shared" si="55"/>
        <v>0.96</v>
      </c>
      <c r="Y289" s="9">
        <f t="shared" si="51"/>
        <v>1E-3</v>
      </c>
      <c r="Z289" s="9">
        <f t="shared" si="52"/>
        <v>2E-3</v>
      </c>
      <c r="AA289" s="9">
        <f t="shared" si="49"/>
        <v>0.12</v>
      </c>
      <c r="AB289" s="9">
        <f t="shared" si="53"/>
        <v>0.156</v>
      </c>
      <c r="AC289" s="9">
        <f t="shared" si="50"/>
        <v>3.0000000000000001E-3</v>
      </c>
      <c r="AD289" s="9">
        <f t="shared" si="46"/>
        <v>0.49054419143187961</v>
      </c>
      <c r="AE289" s="9">
        <f t="shared" si="54"/>
        <v>1.7000000000000001E-2</v>
      </c>
      <c r="AF289">
        <v>45741</v>
      </c>
    </row>
    <row r="290" spans="1:32" hidden="1">
      <c r="A290" t="s">
        <v>315</v>
      </c>
      <c r="B290" t="s">
        <v>216</v>
      </c>
      <c r="C290">
        <v>675</v>
      </c>
      <c r="D290">
        <v>356</v>
      </c>
      <c r="E290">
        <v>319</v>
      </c>
      <c r="F290" s="11">
        <v>0.6</v>
      </c>
      <c r="G290">
        <v>95.4</v>
      </c>
      <c r="H290">
        <v>0</v>
      </c>
      <c r="I290">
        <v>0.4</v>
      </c>
      <c r="J290">
        <v>51000</v>
      </c>
      <c r="K290">
        <v>8.1999999999999993</v>
      </c>
      <c r="L290">
        <v>385</v>
      </c>
      <c r="M290" s="13">
        <v>19.2</v>
      </c>
      <c r="N290">
        <v>0.5</v>
      </c>
      <c r="O290">
        <v>0</v>
      </c>
      <c r="R290" t="s">
        <v>315</v>
      </c>
      <c r="S290" t="s">
        <v>216</v>
      </c>
      <c r="T290">
        <v>675</v>
      </c>
      <c r="U290" s="9">
        <f t="shared" si="47"/>
        <v>0.52740740740740744</v>
      </c>
      <c r="V290" s="9">
        <f t="shared" si="48"/>
        <v>0.47259259259259262</v>
      </c>
      <c r="W290" s="9">
        <f t="shared" si="56"/>
        <v>6.0000000000000001E-3</v>
      </c>
      <c r="X290" s="9">
        <f t="shared" si="55"/>
        <v>0.95400000000000007</v>
      </c>
      <c r="Y290" s="9">
        <f t="shared" si="51"/>
        <v>0</v>
      </c>
      <c r="Z290" s="9">
        <f t="shared" si="52"/>
        <v>4.0000000000000001E-3</v>
      </c>
      <c r="AA290" s="9">
        <f t="shared" si="49"/>
        <v>8.199999999999999E-2</v>
      </c>
      <c r="AB290" s="9">
        <f t="shared" si="53"/>
        <v>0.192</v>
      </c>
      <c r="AC290" s="9">
        <f t="shared" si="50"/>
        <v>5.0000000000000001E-3</v>
      </c>
      <c r="AD290" s="9">
        <f t="shared" si="46"/>
        <v>0.57037037037037042</v>
      </c>
      <c r="AE290" s="9">
        <f t="shared" si="54"/>
        <v>0</v>
      </c>
      <c r="AF290">
        <v>51000</v>
      </c>
    </row>
    <row r="291" spans="1:32" hidden="1">
      <c r="A291" t="s">
        <v>315</v>
      </c>
      <c r="B291" t="s">
        <v>323</v>
      </c>
      <c r="C291">
        <v>6946</v>
      </c>
      <c r="D291">
        <v>3430</v>
      </c>
      <c r="E291">
        <v>3516</v>
      </c>
      <c r="F291" s="11">
        <v>4.3</v>
      </c>
      <c r="G291">
        <v>38.5</v>
      </c>
      <c r="H291">
        <v>0.1</v>
      </c>
      <c r="I291">
        <v>55.1</v>
      </c>
      <c r="J291">
        <v>41266</v>
      </c>
      <c r="K291">
        <v>30.6</v>
      </c>
      <c r="L291">
        <v>2483</v>
      </c>
      <c r="M291" s="13">
        <v>9.8000000000000007</v>
      </c>
      <c r="N291">
        <v>0</v>
      </c>
      <c r="O291">
        <v>14.4</v>
      </c>
      <c r="R291" t="s">
        <v>315</v>
      </c>
      <c r="S291" t="s">
        <v>323</v>
      </c>
      <c r="T291">
        <v>6946</v>
      </c>
      <c r="U291" s="9">
        <f t="shared" si="47"/>
        <v>0.49380938669737978</v>
      </c>
      <c r="V291" s="9">
        <f t="shared" si="48"/>
        <v>0.50619061330262016</v>
      </c>
      <c r="W291" s="9">
        <f t="shared" si="56"/>
        <v>4.2999999999999997E-2</v>
      </c>
      <c r="X291" s="9">
        <f t="shared" si="55"/>
        <v>0.38500000000000001</v>
      </c>
      <c r="Y291" s="9">
        <f t="shared" si="51"/>
        <v>1E-3</v>
      </c>
      <c r="Z291" s="9">
        <f t="shared" si="52"/>
        <v>0.55100000000000005</v>
      </c>
      <c r="AA291" s="9">
        <f t="shared" si="49"/>
        <v>0.30599999999999999</v>
      </c>
      <c r="AB291" s="9">
        <f t="shared" si="53"/>
        <v>9.8000000000000004E-2</v>
      </c>
      <c r="AC291" s="9">
        <f t="shared" si="50"/>
        <v>0</v>
      </c>
      <c r="AD291" s="9">
        <f t="shared" si="46"/>
        <v>0.35747192628851138</v>
      </c>
      <c r="AE291" s="9">
        <f t="shared" si="54"/>
        <v>0.14400000000000002</v>
      </c>
      <c r="AF291">
        <v>41266</v>
      </c>
    </row>
    <row r="292" spans="1:32" hidden="1">
      <c r="A292" t="s">
        <v>315</v>
      </c>
      <c r="B292" t="s">
        <v>245</v>
      </c>
      <c r="C292">
        <v>4254</v>
      </c>
      <c r="D292">
        <v>2129</v>
      </c>
      <c r="E292">
        <v>2125</v>
      </c>
      <c r="F292" s="11">
        <v>1.5</v>
      </c>
      <c r="G292">
        <v>96.8</v>
      </c>
      <c r="H292">
        <v>0.1</v>
      </c>
      <c r="I292">
        <v>0.4</v>
      </c>
      <c r="J292">
        <v>44612</v>
      </c>
      <c r="K292">
        <v>12.9</v>
      </c>
      <c r="L292">
        <v>2268</v>
      </c>
      <c r="M292" s="13">
        <v>14.6</v>
      </c>
      <c r="N292">
        <v>0.2</v>
      </c>
      <c r="O292">
        <v>1.4</v>
      </c>
      <c r="R292" t="s">
        <v>315</v>
      </c>
      <c r="S292" t="s">
        <v>245</v>
      </c>
      <c r="T292">
        <v>4254</v>
      </c>
      <c r="U292" s="9">
        <f t="shared" si="47"/>
        <v>0.50047014574518101</v>
      </c>
      <c r="V292" s="9">
        <f t="shared" si="48"/>
        <v>0.49952985425481899</v>
      </c>
      <c r="W292" s="9">
        <f t="shared" si="56"/>
        <v>1.4999999999999999E-2</v>
      </c>
      <c r="X292" s="9">
        <f t="shared" si="55"/>
        <v>0.96799999999999997</v>
      </c>
      <c r="Y292" s="9">
        <f t="shared" si="51"/>
        <v>1E-3</v>
      </c>
      <c r="Z292" s="9">
        <f t="shared" si="52"/>
        <v>4.0000000000000001E-3</v>
      </c>
      <c r="AA292" s="9">
        <f t="shared" si="49"/>
        <v>0.129</v>
      </c>
      <c r="AB292" s="9">
        <f t="shared" si="53"/>
        <v>0.14599999999999999</v>
      </c>
      <c r="AC292" s="9">
        <f t="shared" si="50"/>
        <v>2E-3</v>
      </c>
      <c r="AD292" s="9">
        <f t="shared" si="46"/>
        <v>0.53314527503526088</v>
      </c>
      <c r="AE292" s="9">
        <f t="shared" si="54"/>
        <v>1.3999999999999999E-2</v>
      </c>
      <c r="AF292">
        <v>44612</v>
      </c>
    </row>
    <row r="293" spans="1:32" hidden="1">
      <c r="A293" t="s">
        <v>315</v>
      </c>
      <c r="B293" t="s">
        <v>47</v>
      </c>
      <c r="C293">
        <v>20257</v>
      </c>
      <c r="D293">
        <v>9976</v>
      </c>
      <c r="E293">
        <v>10281</v>
      </c>
      <c r="F293" s="11">
        <v>2.4</v>
      </c>
      <c r="G293">
        <v>95.3</v>
      </c>
      <c r="H293">
        <v>0.7</v>
      </c>
      <c r="I293">
        <v>0.2</v>
      </c>
      <c r="J293">
        <v>65370</v>
      </c>
      <c r="K293">
        <v>9.5</v>
      </c>
      <c r="L293">
        <v>10850</v>
      </c>
      <c r="M293" s="13">
        <v>6.7</v>
      </c>
      <c r="N293">
        <v>0.2</v>
      </c>
      <c r="O293">
        <v>1.4</v>
      </c>
      <c r="R293" t="s">
        <v>315</v>
      </c>
      <c r="S293" t="s">
        <v>47</v>
      </c>
      <c r="T293">
        <v>20257</v>
      </c>
      <c r="U293" s="9">
        <f t="shared" si="47"/>
        <v>0.49247173816458506</v>
      </c>
      <c r="V293" s="9">
        <f t="shared" si="48"/>
        <v>0.50752826183541488</v>
      </c>
      <c r="W293" s="9">
        <f t="shared" si="56"/>
        <v>2.4E-2</v>
      </c>
      <c r="X293" s="9">
        <f t="shared" si="55"/>
        <v>0.95299999999999996</v>
      </c>
      <c r="Y293" s="9">
        <f t="shared" si="51"/>
        <v>6.9999999999999993E-3</v>
      </c>
      <c r="Z293" s="9">
        <f t="shared" si="52"/>
        <v>2E-3</v>
      </c>
      <c r="AA293" s="9">
        <f t="shared" si="49"/>
        <v>9.5000000000000001E-2</v>
      </c>
      <c r="AB293" s="9">
        <f t="shared" si="53"/>
        <v>6.7000000000000004E-2</v>
      </c>
      <c r="AC293" s="9">
        <f t="shared" si="50"/>
        <v>2E-3</v>
      </c>
      <c r="AD293" s="9">
        <f t="shared" si="46"/>
        <v>0.53561731747050401</v>
      </c>
      <c r="AE293" s="9">
        <f t="shared" si="54"/>
        <v>1.3999999999999999E-2</v>
      </c>
      <c r="AF293">
        <v>65370</v>
      </c>
    </row>
    <row r="294" spans="1:32" hidden="1">
      <c r="A294" t="s">
        <v>315</v>
      </c>
      <c r="B294" t="s">
        <v>218</v>
      </c>
      <c r="C294">
        <v>9425</v>
      </c>
      <c r="D294">
        <v>4839</v>
      </c>
      <c r="E294">
        <v>4586</v>
      </c>
      <c r="F294" s="11">
        <v>5.3</v>
      </c>
      <c r="G294">
        <v>90.5</v>
      </c>
      <c r="H294">
        <v>3.3</v>
      </c>
      <c r="I294">
        <v>0.2</v>
      </c>
      <c r="J294">
        <v>54159</v>
      </c>
      <c r="K294">
        <v>13.6</v>
      </c>
      <c r="L294">
        <v>5219</v>
      </c>
      <c r="M294" s="13">
        <v>9</v>
      </c>
      <c r="N294">
        <v>0.2</v>
      </c>
      <c r="O294">
        <v>3</v>
      </c>
      <c r="R294" t="s">
        <v>315</v>
      </c>
      <c r="S294" t="s">
        <v>218</v>
      </c>
      <c r="T294">
        <v>9425</v>
      </c>
      <c r="U294" s="9">
        <f t="shared" si="47"/>
        <v>0.51342175066313001</v>
      </c>
      <c r="V294" s="9">
        <f t="shared" si="48"/>
        <v>0.48657824933687005</v>
      </c>
      <c r="W294" s="9">
        <f t="shared" si="56"/>
        <v>5.2999999999999999E-2</v>
      </c>
      <c r="X294" s="9">
        <f t="shared" si="55"/>
        <v>0.90500000000000003</v>
      </c>
      <c r="Y294" s="9">
        <f t="shared" si="51"/>
        <v>3.3000000000000002E-2</v>
      </c>
      <c r="Z294" s="9">
        <f t="shared" si="52"/>
        <v>2E-3</v>
      </c>
      <c r="AA294" s="9">
        <f t="shared" si="49"/>
        <v>0.13600000000000001</v>
      </c>
      <c r="AB294" s="9">
        <f t="shared" si="53"/>
        <v>0.09</v>
      </c>
      <c r="AC294" s="9">
        <f t="shared" si="50"/>
        <v>2E-3</v>
      </c>
      <c r="AD294" s="9">
        <f t="shared" si="46"/>
        <v>0.55374005305039786</v>
      </c>
      <c r="AE294" s="9">
        <f t="shared" si="54"/>
        <v>0.03</v>
      </c>
      <c r="AF294">
        <v>54159</v>
      </c>
    </row>
    <row r="295" spans="1:32" hidden="1">
      <c r="A295" t="s">
        <v>315</v>
      </c>
      <c r="B295" t="s">
        <v>219</v>
      </c>
      <c r="C295">
        <v>3697</v>
      </c>
      <c r="D295">
        <v>1793</v>
      </c>
      <c r="E295">
        <v>1904</v>
      </c>
      <c r="F295" s="11">
        <v>4.3</v>
      </c>
      <c r="G295">
        <v>92.3</v>
      </c>
      <c r="H295">
        <v>0.1</v>
      </c>
      <c r="I295">
        <v>0</v>
      </c>
      <c r="J295">
        <v>40256</v>
      </c>
      <c r="K295">
        <v>12.8</v>
      </c>
      <c r="L295">
        <v>1689</v>
      </c>
      <c r="M295" s="13">
        <v>15.7</v>
      </c>
      <c r="N295">
        <v>0.8</v>
      </c>
      <c r="O295">
        <v>4.7</v>
      </c>
      <c r="R295" t="s">
        <v>315</v>
      </c>
      <c r="S295" t="s">
        <v>219</v>
      </c>
      <c r="T295">
        <v>3697</v>
      </c>
      <c r="U295" s="9">
        <f t="shared" si="47"/>
        <v>0.48498782796862322</v>
      </c>
      <c r="V295" s="9">
        <f t="shared" si="48"/>
        <v>0.51501217203137684</v>
      </c>
      <c r="W295" s="9">
        <f t="shared" si="56"/>
        <v>4.2999999999999997E-2</v>
      </c>
      <c r="X295" s="9">
        <f t="shared" si="55"/>
        <v>0.92299999999999993</v>
      </c>
      <c r="Y295" s="9">
        <f t="shared" si="51"/>
        <v>1E-3</v>
      </c>
      <c r="Z295" s="9">
        <f t="shared" si="52"/>
        <v>0</v>
      </c>
      <c r="AA295" s="9">
        <f t="shared" si="49"/>
        <v>0.128</v>
      </c>
      <c r="AB295" s="9">
        <f t="shared" si="53"/>
        <v>0.157</v>
      </c>
      <c r="AC295" s="9">
        <f t="shared" si="50"/>
        <v>8.0000000000000002E-3</v>
      </c>
      <c r="AD295" s="9">
        <f t="shared" si="46"/>
        <v>0.45685691100892617</v>
      </c>
      <c r="AE295" s="9">
        <f t="shared" si="54"/>
        <v>4.7E-2</v>
      </c>
      <c r="AF295">
        <v>40256</v>
      </c>
    </row>
    <row r="296" spans="1:32" hidden="1">
      <c r="A296" t="s">
        <v>315</v>
      </c>
      <c r="B296" t="s">
        <v>220</v>
      </c>
      <c r="C296">
        <v>847</v>
      </c>
      <c r="D296">
        <v>432</v>
      </c>
      <c r="E296">
        <v>415</v>
      </c>
      <c r="F296" s="11">
        <v>0</v>
      </c>
      <c r="G296">
        <v>99.8</v>
      </c>
      <c r="H296">
        <v>0</v>
      </c>
      <c r="I296">
        <v>0</v>
      </c>
      <c r="J296">
        <v>46394</v>
      </c>
      <c r="K296">
        <v>7.2</v>
      </c>
      <c r="L296">
        <v>494</v>
      </c>
      <c r="M296" s="13">
        <v>22.7</v>
      </c>
      <c r="N296">
        <v>1.4</v>
      </c>
      <c r="O296">
        <v>2.9</v>
      </c>
      <c r="R296" t="s">
        <v>315</v>
      </c>
      <c r="S296" t="s">
        <v>220</v>
      </c>
      <c r="T296">
        <v>847</v>
      </c>
      <c r="U296" s="9">
        <f t="shared" si="47"/>
        <v>0.51003541912632822</v>
      </c>
      <c r="V296" s="9">
        <f t="shared" si="48"/>
        <v>0.48996458087367178</v>
      </c>
      <c r="W296" s="9">
        <f t="shared" si="56"/>
        <v>0</v>
      </c>
      <c r="X296" s="9">
        <f t="shared" si="55"/>
        <v>0.998</v>
      </c>
      <c r="Y296" s="9">
        <f t="shared" si="51"/>
        <v>0</v>
      </c>
      <c r="Z296" s="9">
        <f t="shared" si="52"/>
        <v>0</v>
      </c>
      <c r="AA296" s="9">
        <f t="shared" si="49"/>
        <v>7.2000000000000008E-2</v>
      </c>
      <c r="AB296" s="9">
        <f t="shared" si="53"/>
        <v>0.22699999999999998</v>
      </c>
      <c r="AC296" s="9">
        <f t="shared" si="50"/>
        <v>1.3999999999999999E-2</v>
      </c>
      <c r="AD296" s="9">
        <f t="shared" si="46"/>
        <v>0.5832349468713105</v>
      </c>
      <c r="AE296" s="9">
        <f t="shared" si="54"/>
        <v>2.8999999999999998E-2</v>
      </c>
      <c r="AF296">
        <v>46394</v>
      </c>
    </row>
    <row r="297" spans="1:32" hidden="1">
      <c r="A297" t="s">
        <v>315</v>
      </c>
      <c r="B297" t="s">
        <v>306</v>
      </c>
      <c r="C297">
        <v>13825</v>
      </c>
      <c r="D297">
        <v>6832</v>
      </c>
      <c r="E297">
        <v>6993</v>
      </c>
      <c r="F297" s="11">
        <v>4.5</v>
      </c>
      <c r="G297">
        <v>92</v>
      </c>
      <c r="H297">
        <v>0.9</v>
      </c>
      <c r="I297">
        <v>0.3</v>
      </c>
      <c r="J297">
        <v>51802</v>
      </c>
      <c r="K297">
        <v>10.8</v>
      </c>
      <c r="L297">
        <v>7274</v>
      </c>
      <c r="M297" s="13">
        <v>10</v>
      </c>
      <c r="N297">
        <v>0.1</v>
      </c>
      <c r="O297">
        <v>2</v>
      </c>
      <c r="R297" t="s">
        <v>315</v>
      </c>
      <c r="S297" t="s">
        <v>306</v>
      </c>
      <c r="T297">
        <v>13825</v>
      </c>
      <c r="U297" s="9">
        <f t="shared" si="47"/>
        <v>0.4941772151898734</v>
      </c>
      <c r="V297" s="9">
        <f t="shared" si="48"/>
        <v>0.50582278481012655</v>
      </c>
      <c r="W297" s="9">
        <f t="shared" si="56"/>
        <v>4.4999999999999998E-2</v>
      </c>
      <c r="X297" s="9">
        <f t="shared" si="55"/>
        <v>0.92</v>
      </c>
      <c r="Y297" s="9">
        <f t="shared" si="51"/>
        <v>9.0000000000000011E-3</v>
      </c>
      <c r="Z297" s="9">
        <f t="shared" si="52"/>
        <v>3.0000000000000001E-3</v>
      </c>
      <c r="AA297" s="9">
        <f t="shared" si="49"/>
        <v>0.10800000000000001</v>
      </c>
      <c r="AB297" s="9">
        <f t="shared" si="53"/>
        <v>0.1</v>
      </c>
      <c r="AC297" s="9">
        <f t="shared" si="50"/>
        <v>1E-3</v>
      </c>
      <c r="AD297" s="9">
        <f t="shared" si="46"/>
        <v>0.52614828209764919</v>
      </c>
      <c r="AE297" s="9">
        <f t="shared" si="54"/>
        <v>0.02</v>
      </c>
      <c r="AF297">
        <v>51802</v>
      </c>
    </row>
    <row r="298" spans="1:32" hidden="1">
      <c r="A298" t="s">
        <v>103</v>
      </c>
      <c r="B298" t="s">
        <v>324</v>
      </c>
      <c r="C298">
        <v>24252</v>
      </c>
      <c r="D298">
        <v>12368</v>
      </c>
      <c r="E298">
        <v>11884</v>
      </c>
      <c r="F298" s="11">
        <v>13.1</v>
      </c>
      <c r="G298">
        <v>74.599999999999994</v>
      </c>
      <c r="H298">
        <v>2.1</v>
      </c>
      <c r="I298">
        <v>4.4000000000000004</v>
      </c>
      <c r="J298">
        <v>47415</v>
      </c>
      <c r="K298">
        <v>15.9</v>
      </c>
      <c r="L298">
        <v>9274</v>
      </c>
      <c r="M298" s="13">
        <v>7.5</v>
      </c>
      <c r="N298">
        <v>0.1</v>
      </c>
      <c r="O298">
        <v>11.9</v>
      </c>
      <c r="R298" t="s">
        <v>103</v>
      </c>
      <c r="S298" t="s">
        <v>324</v>
      </c>
      <c r="T298">
        <v>24252</v>
      </c>
      <c r="U298" s="9">
        <f t="shared" si="47"/>
        <v>0.50997855846940454</v>
      </c>
      <c r="V298" s="9">
        <f t="shared" si="48"/>
        <v>0.4900214415305954</v>
      </c>
      <c r="W298" s="9">
        <f t="shared" si="56"/>
        <v>0.13100000000000001</v>
      </c>
      <c r="X298" s="9">
        <f t="shared" si="55"/>
        <v>0.746</v>
      </c>
      <c r="Y298" s="9">
        <f t="shared" si="51"/>
        <v>2.1000000000000001E-2</v>
      </c>
      <c r="Z298" s="9">
        <f t="shared" si="52"/>
        <v>4.4000000000000004E-2</v>
      </c>
      <c r="AA298" s="9">
        <f t="shared" si="49"/>
        <v>0.159</v>
      </c>
      <c r="AB298" s="9">
        <f t="shared" si="53"/>
        <v>7.4999999999999997E-2</v>
      </c>
      <c r="AC298" s="9">
        <f t="shared" si="50"/>
        <v>1E-3</v>
      </c>
      <c r="AD298" s="9">
        <f t="shared" si="46"/>
        <v>0.38240145142668647</v>
      </c>
      <c r="AE298" s="9">
        <f t="shared" si="54"/>
        <v>0.11900000000000001</v>
      </c>
      <c r="AF298">
        <v>47415</v>
      </c>
    </row>
    <row r="299" spans="1:32" hidden="1">
      <c r="A299" t="s">
        <v>103</v>
      </c>
      <c r="B299" t="s">
        <v>98</v>
      </c>
      <c r="C299">
        <v>2035572</v>
      </c>
      <c r="D299">
        <v>1019927</v>
      </c>
      <c r="E299">
        <v>1015645</v>
      </c>
      <c r="F299" s="11">
        <v>30</v>
      </c>
      <c r="G299">
        <v>45.8</v>
      </c>
      <c r="H299">
        <v>10.4</v>
      </c>
      <c r="I299">
        <v>0.4</v>
      </c>
      <c r="J299">
        <v>51575</v>
      </c>
      <c r="K299">
        <v>15.7</v>
      </c>
      <c r="L299">
        <v>923588</v>
      </c>
      <c r="M299" s="13">
        <v>4.8</v>
      </c>
      <c r="N299">
        <v>0.1</v>
      </c>
      <c r="O299">
        <v>10.8</v>
      </c>
      <c r="R299" t="s">
        <v>103</v>
      </c>
      <c r="S299" t="s">
        <v>98</v>
      </c>
      <c r="T299">
        <v>2035572</v>
      </c>
      <c r="U299" s="9">
        <f t="shared" si="47"/>
        <v>0.50105179281302747</v>
      </c>
      <c r="V299" s="9">
        <f t="shared" si="48"/>
        <v>0.49894820718697253</v>
      </c>
      <c r="W299" s="9">
        <f t="shared" si="56"/>
        <v>0.3</v>
      </c>
      <c r="X299" s="9">
        <f t="shared" si="55"/>
        <v>0.45799999999999996</v>
      </c>
      <c r="Y299" s="9">
        <f t="shared" si="51"/>
        <v>0.10400000000000001</v>
      </c>
      <c r="Z299" s="9">
        <f t="shared" si="52"/>
        <v>4.0000000000000001E-3</v>
      </c>
      <c r="AA299" s="9">
        <f t="shared" si="49"/>
        <v>0.157</v>
      </c>
      <c r="AB299" s="9">
        <f t="shared" si="53"/>
        <v>4.8000000000000001E-2</v>
      </c>
      <c r="AC299" s="9">
        <f t="shared" si="50"/>
        <v>1E-3</v>
      </c>
      <c r="AD299" s="9">
        <f t="shared" si="46"/>
        <v>0.45372406380123131</v>
      </c>
      <c r="AE299" s="9">
        <f t="shared" si="54"/>
        <v>0.10800000000000001</v>
      </c>
      <c r="AF299">
        <v>51575</v>
      </c>
    </row>
    <row r="300" spans="1:32" hidden="1">
      <c r="A300" t="s">
        <v>103</v>
      </c>
      <c r="B300" t="s">
        <v>169</v>
      </c>
      <c r="C300">
        <v>47259</v>
      </c>
      <c r="D300">
        <v>23755</v>
      </c>
      <c r="E300">
        <v>23504</v>
      </c>
      <c r="F300" s="11">
        <v>11.9</v>
      </c>
      <c r="G300">
        <v>81.7</v>
      </c>
      <c r="H300">
        <v>0.5</v>
      </c>
      <c r="I300">
        <v>1.9</v>
      </c>
      <c r="J300">
        <v>58535</v>
      </c>
      <c r="K300">
        <v>10.6</v>
      </c>
      <c r="L300">
        <v>20371</v>
      </c>
      <c r="M300" s="13">
        <v>9.6</v>
      </c>
      <c r="N300">
        <v>0.3</v>
      </c>
      <c r="O300">
        <v>8.5</v>
      </c>
      <c r="R300" t="s">
        <v>103</v>
      </c>
      <c r="S300" t="s">
        <v>169</v>
      </c>
      <c r="T300">
        <v>47259</v>
      </c>
      <c r="U300" s="9">
        <f t="shared" si="47"/>
        <v>0.50265557883154532</v>
      </c>
      <c r="V300" s="9">
        <f t="shared" si="48"/>
        <v>0.49734442116845468</v>
      </c>
      <c r="W300" s="9">
        <f t="shared" si="56"/>
        <v>0.11900000000000001</v>
      </c>
      <c r="X300" s="9">
        <f t="shared" si="55"/>
        <v>0.81700000000000006</v>
      </c>
      <c r="Y300" s="9">
        <f t="shared" si="51"/>
        <v>5.0000000000000001E-3</v>
      </c>
      <c r="Z300" s="9">
        <f t="shared" si="52"/>
        <v>1.9E-2</v>
      </c>
      <c r="AA300" s="9">
        <f t="shared" si="49"/>
        <v>0.106</v>
      </c>
      <c r="AB300" s="9">
        <f t="shared" si="53"/>
        <v>9.6000000000000002E-2</v>
      </c>
      <c r="AC300" s="9">
        <f t="shared" si="50"/>
        <v>3.0000000000000001E-3</v>
      </c>
      <c r="AD300" s="9">
        <f t="shared" si="46"/>
        <v>0.43105017033792503</v>
      </c>
      <c r="AE300" s="9">
        <f t="shared" si="54"/>
        <v>8.5000000000000006E-2</v>
      </c>
      <c r="AF300">
        <v>58535</v>
      </c>
    </row>
    <row r="301" spans="1:32" hidden="1">
      <c r="A301" t="s">
        <v>103</v>
      </c>
      <c r="B301" t="s">
        <v>325</v>
      </c>
      <c r="C301">
        <v>51562</v>
      </c>
      <c r="D301">
        <v>26951</v>
      </c>
      <c r="E301">
        <v>24611</v>
      </c>
      <c r="F301" s="11">
        <v>24</v>
      </c>
      <c r="G301">
        <v>67.599999999999994</v>
      </c>
      <c r="H301">
        <v>1.1000000000000001</v>
      </c>
      <c r="I301">
        <v>5.0999999999999996</v>
      </c>
      <c r="J301">
        <v>71799</v>
      </c>
      <c r="K301">
        <v>11</v>
      </c>
      <c r="L301">
        <v>25865</v>
      </c>
      <c r="M301" s="13">
        <v>3.2</v>
      </c>
      <c r="N301">
        <v>0.2</v>
      </c>
      <c r="O301">
        <v>5.5</v>
      </c>
      <c r="R301" t="s">
        <v>103</v>
      </c>
      <c r="S301" t="s">
        <v>325</v>
      </c>
      <c r="T301">
        <v>51562</v>
      </c>
      <c r="U301" s="9">
        <f t="shared" si="47"/>
        <v>0.52269112912610061</v>
      </c>
      <c r="V301" s="9">
        <f t="shared" si="48"/>
        <v>0.47730887087389939</v>
      </c>
      <c r="W301" s="9">
        <f t="shared" si="56"/>
        <v>0.24</v>
      </c>
      <c r="X301" s="9">
        <f t="shared" si="55"/>
        <v>0.67599999999999993</v>
      </c>
      <c r="Y301" s="9">
        <f t="shared" si="51"/>
        <v>1.1000000000000001E-2</v>
      </c>
      <c r="Z301" s="9">
        <f t="shared" si="52"/>
        <v>5.0999999999999997E-2</v>
      </c>
      <c r="AA301" s="9">
        <f t="shared" si="49"/>
        <v>0.11</v>
      </c>
      <c r="AB301" s="9">
        <f t="shared" si="53"/>
        <v>3.2000000000000001E-2</v>
      </c>
      <c r="AC301" s="9">
        <f t="shared" si="50"/>
        <v>2E-3</v>
      </c>
      <c r="AD301" s="9">
        <f t="shared" si="46"/>
        <v>0.5016291067064893</v>
      </c>
      <c r="AE301" s="9">
        <f t="shared" si="54"/>
        <v>5.5E-2</v>
      </c>
      <c r="AF301">
        <v>71799</v>
      </c>
    </row>
    <row r="302" spans="1:32" hidden="1">
      <c r="A302" t="s">
        <v>103</v>
      </c>
      <c r="B302" t="s">
        <v>326</v>
      </c>
      <c r="C302">
        <v>1141</v>
      </c>
      <c r="D302">
        <v>520</v>
      </c>
      <c r="E302">
        <v>621</v>
      </c>
      <c r="F302" s="11">
        <v>16</v>
      </c>
      <c r="G302">
        <v>79.099999999999994</v>
      </c>
      <c r="H302">
        <v>0</v>
      </c>
      <c r="I302">
        <v>3.7</v>
      </c>
      <c r="J302">
        <v>39271</v>
      </c>
      <c r="K302">
        <v>17.100000000000001</v>
      </c>
      <c r="L302">
        <v>437</v>
      </c>
      <c r="M302" s="13">
        <v>10.8</v>
      </c>
      <c r="N302">
        <v>0</v>
      </c>
      <c r="O302">
        <v>11.9</v>
      </c>
      <c r="R302" t="s">
        <v>103</v>
      </c>
      <c r="S302" t="s">
        <v>326</v>
      </c>
      <c r="T302">
        <v>1141</v>
      </c>
      <c r="U302" s="9">
        <f t="shared" si="47"/>
        <v>0.45574057843996496</v>
      </c>
      <c r="V302" s="9">
        <f t="shared" si="48"/>
        <v>0.54425942156003504</v>
      </c>
      <c r="W302" s="9">
        <f t="shared" si="56"/>
        <v>0.16</v>
      </c>
      <c r="X302" s="9">
        <f t="shared" si="55"/>
        <v>0.79099999999999993</v>
      </c>
      <c r="Y302" s="9">
        <f t="shared" si="51"/>
        <v>0</v>
      </c>
      <c r="Z302" s="9">
        <f t="shared" si="52"/>
        <v>3.7000000000000005E-2</v>
      </c>
      <c r="AA302" s="9">
        <f t="shared" si="49"/>
        <v>0.17100000000000001</v>
      </c>
      <c r="AB302" s="9">
        <f t="shared" si="53"/>
        <v>0.10800000000000001</v>
      </c>
      <c r="AC302" s="9">
        <f t="shared" si="50"/>
        <v>0</v>
      </c>
      <c r="AD302" s="9">
        <f t="shared" si="46"/>
        <v>0.38299737072743206</v>
      </c>
      <c r="AE302" s="9">
        <f t="shared" si="54"/>
        <v>0.11900000000000001</v>
      </c>
      <c r="AF302">
        <v>39271</v>
      </c>
    </row>
    <row r="303" spans="1:32" hidden="1">
      <c r="A303" t="s">
        <v>103</v>
      </c>
      <c r="B303" t="s">
        <v>327</v>
      </c>
      <c r="C303">
        <v>1669</v>
      </c>
      <c r="D303">
        <v>797</v>
      </c>
      <c r="E303">
        <v>872</v>
      </c>
      <c r="F303" s="11">
        <v>2.6</v>
      </c>
      <c r="G303">
        <v>95.1</v>
      </c>
      <c r="H303">
        <v>0.1</v>
      </c>
      <c r="I303">
        <v>1.5</v>
      </c>
      <c r="J303">
        <v>60250</v>
      </c>
      <c r="K303">
        <v>9.6999999999999993</v>
      </c>
      <c r="L303">
        <v>853</v>
      </c>
      <c r="M303" s="13">
        <v>8.3000000000000007</v>
      </c>
      <c r="N303">
        <v>0</v>
      </c>
      <c r="O303">
        <v>4.7</v>
      </c>
      <c r="R303" t="s">
        <v>103</v>
      </c>
      <c r="S303" t="s">
        <v>327</v>
      </c>
      <c r="T303">
        <v>1669</v>
      </c>
      <c r="U303" s="9">
        <f t="shared" si="47"/>
        <v>0.47753145596165369</v>
      </c>
      <c r="V303" s="9">
        <f t="shared" si="48"/>
        <v>0.52246854403834631</v>
      </c>
      <c r="W303" s="9">
        <f t="shared" si="56"/>
        <v>2.6000000000000002E-2</v>
      </c>
      <c r="X303" s="9">
        <f t="shared" si="55"/>
        <v>0.95099999999999996</v>
      </c>
      <c r="Y303" s="9">
        <f t="shared" si="51"/>
        <v>1E-3</v>
      </c>
      <c r="Z303" s="9">
        <f t="shared" si="52"/>
        <v>1.4999999999999999E-2</v>
      </c>
      <c r="AA303" s="9">
        <f t="shared" si="49"/>
        <v>9.6999999999999989E-2</v>
      </c>
      <c r="AB303" s="9">
        <f t="shared" si="53"/>
        <v>8.3000000000000004E-2</v>
      </c>
      <c r="AC303" s="9">
        <f t="shared" si="50"/>
        <v>0</v>
      </c>
      <c r="AD303" s="9">
        <f t="shared" si="46"/>
        <v>0.51108448172558418</v>
      </c>
      <c r="AE303" s="9">
        <f t="shared" si="54"/>
        <v>4.7E-2</v>
      </c>
      <c r="AF303">
        <v>60250</v>
      </c>
    </row>
    <row r="304" spans="1:32" hidden="1">
      <c r="A304" t="s">
        <v>103</v>
      </c>
      <c r="B304" t="s">
        <v>134</v>
      </c>
      <c r="C304">
        <v>17067</v>
      </c>
      <c r="D304">
        <v>8971</v>
      </c>
      <c r="E304">
        <v>8096</v>
      </c>
      <c r="F304" s="11">
        <v>25.5</v>
      </c>
      <c r="G304">
        <v>66.400000000000006</v>
      </c>
      <c r="H304">
        <v>0.5</v>
      </c>
      <c r="I304">
        <v>4.5</v>
      </c>
      <c r="J304">
        <v>65212</v>
      </c>
      <c r="K304">
        <v>10.5</v>
      </c>
      <c r="L304">
        <v>8295</v>
      </c>
      <c r="M304" s="13">
        <v>6.7</v>
      </c>
      <c r="N304">
        <v>0.1</v>
      </c>
      <c r="O304">
        <v>7.8</v>
      </c>
      <c r="R304" t="s">
        <v>103</v>
      </c>
      <c r="S304" t="s">
        <v>134</v>
      </c>
      <c r="T304">
        <v>17067</v>
      </c>
      <c r="U304" s="9">
        <f t="shared" si="47"/>
        <v>0.5256342649557626</v>
      </c>
      <c r="V304" s="9">
        <f t="shared" si="48"/>
        <v>0.4743657350442374</v>
      </c>
      <c r="W304" s="9">
        <f t="shared" si="56"/>
        <v>0.255</v>
      </c>
      <c r="X304" s="9">
        <f t="shared" si="55"/>
        <v>0.66400000000000003</v>
      </c>
      <c r="Y304" s="9">
        <f t="shared" si="51"/>
        <v>5.0000000000000001E-3</v>
      </c>
      <c r="Z304" s="9">
        <f t="shared" si="52"/>
        <v>4.4999999999999998E-2</v>
      </c>
      <c r="AA304" s="9">
        <f t="shared" si="49"/>
        <v>0.105</v>
      </c>
      <c r="AB304" s="9">
        <f t="shared" si="53"/>
        <v>6.7000000000000004E-2</v>
      </c>
      <c r="AC304" s="9">
        <f t="shared" si="50"/>
        <v>1E-3</v>
      </c>
      <c r="AD304" s="9">
        <f t="shared" si="46"/>
        <v>0.48602566356125859</v>
      </c>
      <c r="AE304" s="9">
        <f t="shared" si="54"/>
        <v>7.8E-2</v>
      </c>
      <c r="AF304">
        <v>65212</v>
      </c>
    </row>
    <row r="305" spans="1:32" hidden="1">
      <c r="A305" t="s">
        <v>103</v>
      </c>
      <c r="B305" t="s">
        <v>328</v>
      </c>
      <c r="C305">
        <v>5946</v>
      </c>
      <c r="D305">
        <v>3231</v>
      </c>
      <c r="E305">
        <v>2715</v>
      </c>
      <c r="F305" s="11">
        <v>27.1</v>
      </c>
      <c r="G305">
        <v>65.2</v>
      </c>
      <c r="H305">
        <v>0.1</v>
      </c>
      <c r="I305">
        <v>3.7</v>
      </c>
      <c r="J305">
        <v>78190</v>
      </c>
      <c r="K305">
        <v>11.5</v>
      </c>
      <c r="L305">
        <v>2644</v>
      </c>
      <c r="M305" s="13">
        <v>4.5</v>
      </c>
      <c r="N305">
        <v>0</v>
      </c>
      <c r="O305">
        <v>12</v>
      </c>
      <c r="R305" t="s">
        <v>103</v>
      </c>
      <c r="S305" t="s">
        <v>328</v>
      </c>
      <c r="T305">
        <v>5946</v>
      </c>
      <c r="U305" s="9">
        <f t="shared" si="47"/>
        <v>0.5433905146316852</v>
      </c>
      <c r="V305" s="9">
        <f t="shared" si="48"/>
        <v>0.45660948536831486</v>
      </c>
      <c r="W305" s="9">
        <f t="shared" si="56"/>
        <v>0.27100000000000002</v>
      </c>
      <c r="X305" s="9">
        <f t="shared" si="55"/>
        <v>0.65200000000000002</v>
      </c>
      <c r="Y305" s="9">
        <f t="shared" si="51"/>
        <v>1E-3</v>
      </c>
      <c r="Z305" s="9">
        <f t="shared" si="52"/>
        <v>3.7000000000000005E-2</v>
      </c>
      <c r="AA305" s="9">
        <f t="shared" si="49"/>
        <v>0.115</v>
      </c>
      <c r="AB305" s="9">
        <f t="shared" si="53"/>
        <v>4.4999999999999998E-2</v>
      </c>
      <c r="AC305" s="9">
        <f t="shared" si="50"/>
        <v>0</v>
      </c>
      <c r="AD305" s="9">
        <f t="shared" si="46"/>
        <v>0.44466868483013788</v>
      </c>
      <c r="AE305" s="9">
        <f t="shared" si="54"/>
        <v>0.12</v>
      </c>
      <c r="AF305">
        <v>78190</v>
      </c>
    </row>
    <row r="306" spans="1:32" hidden="1">
      <c r="A306" t="s">
        <v>103</v>
      </c>
      <c r="B306" t="s">
        <v>102</v>
      </c>
      <c r="C306">
        <v>5194</v>
      </c>
      <c r="D306">
        <v>2854</v>
      </c>
      <c r="E306">
        <v>2340</v>
      </c>
      <c r="F306" s="11">
        <v>7.1</v>
      </c>
      <c r="G306">
        <v>84.2</v>
      </c>
      <c r="H306">
        <v>2.9</v>
      </c>
      <c r="I306">
        <v>3.9</v>
      </c>
      <c r="J306">
        <v>44866</v>
      </c>
      <c r="K306">
        <v>13.1</v>
      </c>
      <c r="L306">
        <v>1714</v>
      </c>
      <c r="M306" s="13">
        <v>6.6</v>
      </c>
      <c r="N306">
        <v>0.3</v>
      </c>
      <c r="O306">
        <v>11.8</v>
      </c>
      <c r="R306" t="s">
        <v>103</v>
      </c>
      <c r="S306" t="s">
        <v>102</v>
      </c>
      <c r="T306">
        <v>5194</v>
      </c>
      <c r="U306" s="9">
        <f t="shared" si="47"/>
        <v>0.5494801694262611</v>
      </c>
      <c r="V306" s="9">
        <f t="shared" si="48"/>
        <v>0.45051983057373896</v>
      </c>
      <c r="W306" s="9">
        <f t="shared" si="56"/>
        <v>7.0999999999999994E-2</v>
      </c>
      <c r="X306" s="9">
        <f t="shared" si="55"/>
        <v>0.84200000000000008</v>
      </c>
      <c r="Y306" s="9">
        <f t="shared" si="51"/>
        <v>2.8999999999999998E-2</v>
      </c>
      <c r="Z306" s="9">
        <f t="shared" si="52"/>
        <v>3.9E-2</v>
      </c>
      <c r="AA306" s="9">
        <f t="shared" si="49"/>
        <v>0.13100000000000001</v>
      </c>
      <c r="AB306" s="9">
        <f t="shared" si="53"/>
        <v>6.6000000000000003E-2</v>
      </c>
      <c r="AC306" s="9">
        <f t="shared" si="50"/>
        <v>3.0000000000000001E-3</v>
      </c>
      <c r="AD306" s="9">
        <f t="shared" si="46"/>
        <v>0.32999614940315747</v>
      </c>
      <c r="AE306" s="9">
        <f t="shared" si="54"/>
        <v>0.11800000000000001</v>
      </c>
      <c r="AF306">
        <v>44866</v>
      </c>
    </row>
    <row r="307" spans="1:32" hidden="1">
      <c r="A307" t="s">
        <v>103</v>
      </c>
      <c r="B307" t="s">
        <v>288</v>
      </c>
      <c r="C307">
        <v>51657</v>
      </c>
      <c r="D307">
        <v>26001</v>
      </c>
      <c r="E307">
        <v>25656</v>
      </c>
      <c r="F307" s="11">
        <v>15.6</v>
      </c>
      <c r="G307">
        <v>76.7</v>
      </c>
      <c r="H307">
        <v>0.8</v>
      </c>
      <c r="I307">
        <v>2.2999999999999998</v>
      </c>
      <c r="J307">
        <v>47255</v>
      </c>
      <c r="K307">
        <v>16.5</v>
      </c>
      <c r="L307">
        <v>19958</v>
      </c>
      <c r="M307" s="13">
        <v>5.7</v>
      </c>
      <c r="N307">
        <v>0.1</v>
      </c>
      <c r="O307">
        <v>13.6</v>
      </c>
      <c r="R307" t="s">
        <v>103</v>
      </c>
      <c r="S307" t="s">
        <v>288</v>
      </c>
      <c r="T307">
        <v>51657</v>
      </c>
      <c r="U307" s="9">
        <f t="shared" si="47"/>
        <v>0.503339334456124</v>
      </c>
      <c r="V307" s="9">
        <f t="shared" si="48"/>
        <v>0.49666066554387595</v>
      </c>
      <c r="W307" s="9">
        <f t="shared" si="56"/>
        <v>0.156</v>
      </c>
      <c r="X307" s="9">
        <f t="shared" si="55"/>
        <v>0.76700000000000002</v>
      </c>
      <c r="Y307" s="9">
        <f t="shared" si="51"/>
        <v>8.0000000000000002E-3</v>
      </c>
      <c r="Z307" s="9">
        <f t="shared" si="52"/>
        <v>2.3E-2</v>
      </c>
      <c r="AA307" s="9">
        <f t="shared" si="49"/>
        <v>0.16500000000000001</v>
      </c>
      <c r="AB307" s="9">
        <f t="shared" si="53"/>
        <v>5.7000000000000002E-2</v>
      </c>
      <c r="AC307" s="9">
        <f t="shared" si="50"/>
        <v>1E-3</v>
      </c>
      <c r="AD307" s="9">
        <f t="shared" si="46"/>
        <v>0.38635615695839864</v>
      </c>
      <c r="AE307" s="9">
        <f t="shared" si="54"/>
        <v>0.13600000000000001</v>
      </c>
      <c r="AF307">
        <v>47255</v>
      </c>
    </row>
    <row r="308" spans="1:32" hidden="1">
      <c r="A308" t="s">
        <v>103</v>
      </c>
      <c r="B308" t="s">
        <v>172</v>
      </c>
      <c r="C308">
        <v>4566</v>
      </c>
      <c r="D308">
        <v>2433</v>
      </c>
      <c r="E308">
        <v>2133</v>
      </c>
      <c r="F308" s="11">
        <v>12.4</v>
      </c>
      <c r="G308">
        <v>62.3</v>
      </c>
      <c r="H308">
        <v>1.3</v>
      </c>
      <c r="I308">
        <v>16.7</v>
      </c>
      <c r="J308">
        <v>38923</v>
      </c>
      <c r="K308">
        <v>20.2</v>
      </c>
      <c r="L308">
        <v>1856</v>
      </c>
      <c r="M308" s="13">
        <v>3.6</v>
      </c>
      <c r="N308">
        <v>0.2</v>
      </c>
      <c r="O308">
        <v>15.4</v>
      </c>
      <c r="R308" t="s">
        <v>103</v>
      </c>
      <c r="S308" t="s">
        <v>172</v>
      </c>
      <c r="T308">
        <v>4566</v>
      </c>
      <c r="U308" s="9">
        <f t="shared" si="47"/>
        <v>0.53285151116951379</v>
      </c>
      <c r="V308" s="9">
        <f t="shared" si="48"/>
        <v>0.46714848883048621</v>
      </c>
      <c r="W308" s="9">
        <f t="shared" si="56"/>
        <v>0.124</v>
      </c>
      <c r="X308" s="9">
        <f t="shared" si="55"/>
        <v>0.623</v>
      </c>
      <c r="Y308" s="9">
        <f t="shared" si="51"/>
        <v>1.3000000000000001E-2</v>
      </c>
      <c r="Z308" s="9">
        <f t="shared" si="52"/>
        <v>0.16699999999999998</v>
      </c>
      <c r="AA308" s="9">
        <f t="shared" si="49"/>
        <v>0.20199999999999999</v>
      </c>
      <c r="AB308" s="9">
        <f t="shared" si="53"/>
        <v>3.6000000000000004E-2</v>
      </c>
      <c r="AC308" s="9">
        <f t="shared" si="50"/>
        <v>2E-3</v>
      </c>
      <c r="AD308" s="9">
        <f t="shared" si="46"/>
        <v>0.40648269820411737</v>
      </c>
      <c r="AE308" s="9">
        <f t="shared" si="54"/>
        <v>0.154</v>
      </c>
      <c r="AF308">
        <v>38923</v>
      </c>
    </row>
    <row r="309" spans="1:32" hidden="1">
      <c r="A309" t="s">
        <v>103</v>
      </c>
      <c r="B309" t="s">
        <v>329</v>
      </c>
      <c r="C309">
        <v>42625</v>
      </c>
      <c r="D309">
        <v>21179</v>
      </c>
      <c r="E309">
        <v>21446</v>
      </c>
      <c r="F309" s="11">
        <v>14.2</v>
      </c>
      <c r="G309">
        <v>77.8</v>
      </c>
      <c r="H309">
        <v>2.5</v>
      </c>
      <c r="I309">
        <v>1.8</v>
      </c>
      <c r="J309">
        <v>41712</v>
      </c>
      <c r="K309">
        <v>18.2</v>
      </c>
      <c r="L309">
        <v>14143</v>
      </c>
      <c r="M309" s="13">
        <v>5.2</v>
      </c>
      <c r="N309">
        <v>0.2</v>
      </c>
      <c r="O309">
        <v>13.4</v>
      </c>
      <c r="R309" t="s">
        <v>103</v>
      </c>
      <c r="S309" t="s">
        <v>329</v>
      </c>
      <c r="T309">
        <v>42625</v>
      </c>
      <c r="U309" s="9">
        <f t="shared" si="47"/>
        <v>0.49686803519061584</v>
      </c>
      <c r="V309" s="9">
        <f t="shared" si="48"/>
        <v>0.50313196480938416</v>
      </c>
      <c r="W309" s="9">
        <f t="shared" si="56"/>
        <v>0.14199999999999999</v>
      </c>
      <c r="X309" s="9">
        <f t="shared" si="55"/>
        <v>0.77800000000000002</v>
      </c>
      <c r="Y309" s="9">
        <f t="shared" si="51"/>
        <v>2.5000000000000001E-2</v>
      </c>
      <c r="Z309" s="9">
        <f t="shared" si="52"/>
        <v>1.8000000000000002E-2</v>
      </c>
      <c r="AA309" s="9">
        <f t="shared" si="49"/>
        <v>0.182</v>
      </c>
      <c r="AB309" s="9">
        <f t="shared" si="53"/>
        <v>5.2000000000000005E-2</v>
      </c>
      <c r="AC309" s="9">
        <f t="shared" si="50"/>
        <v>2E-3</v>
      </c>
      <c r="AD309" s="9">
        <f t="shared" si="46"/>
        <v>0.33180058651026395</v>
      </c>
      <c r="AE309" s="9">
        <f t="shared" si="54"/>
        <v>0.13400000000000001</v>
      </c>
      <c r="AF309">
        <v>41712</v>
      </c>
    </row>
    <row r="310" spans="1:32" hidden="1">
      <c r="A310" t="s">
        <v>103</v>
      </c>
      <c r="B310" t="s">
        <v>330</v>
      </c>
      <c r="C310">
        <v>6722</v>
      </c>
      <c r="D310">
        <v>4455</v>
      </c>
      <c r="E310">
        <v>2267</v>
      </c>
      <c r="F310" s="11">
        <v>23.1</v>
      </c>
      <c r="G310">
        <v>66.8</v>
      </c>
      <c r="H310">
        <v>4.7</v>
      </c>
      <c r="I310">
        <v>3.4</v>
      </c>
      <c r="J310">
        <v>45230</v>
      </c>
      <c r="K310">
        <v>17.5</v>
      </c>
      <c r="L310">
        <v>2101</v>
      </c>
      <c r="M310" s="13">
        <v>4</v>
      </c>
      <c r="N310">
        <v>0</v>
      </c>
      <c r="O310">
        <v>9.5</v>
      </c>
      <c r="R310" t="s">
        <v>103</v>
      </c>
      <c r="S310" t="s">
        <v>330</v>
      </c>
      <c r="T310">
        <v>6722</v>
      </c>
      <c r="U310" s="9">
        <f t="shared" si="47"/>
        <v>0.66274918179113362</v>
      </c>
      <c r="V310" s="9">
        <f t="shared" si="48"/>
        <v>0.33725081820886643</v>
      </c>
      <c r="W310" s="9">
        <f t="shared" si="56"/>
        <v>0.23100000000000001</v>
      </c>
      <c r="X310" s="9">
        <f t="shared" si="55"/>
        <v>0.66799999999999993</v>
      </c>
      <c r="Y310" s="9">
        <f t="shared" si="51"/>
        <v>4.7E-2</v>
      </c>
      <c r="Z310" s="9">
        <f t="shared" si="52"/>
        <v>3.4000000000000002E-2</v>
      </c>
      <c r="AA310" s="9">
        <f t="shared" si="49"/>
        <v>0.17499999999999999</v>
      </c>
      <c r="AB310" s="9">
        <f t="shared" si="53"/>
        <v>0.04</v>
      </c>
      <c r="AC310" s="9">
        <f t="shared" si="50"/>
        <v>0</v>
      </c>
      <c r="AD310" s="9">
        <f t="shared" si="46"/>
        <v>0.31255578696816422</v>
      </c>
      <c r="AE310" s="9">
        <f t="shared" si="54"/>
        <v>9.5000000000000001E-2</v>
      </c>
      <c r="AF310">
        <v>45230</v>
      </c>
    </row>
    <row r="311" spans="1:32" hidden="1">
      <c r="A311" t="s">
        <v>103</v>
      </c>
      <c r="B311" t="s">
        <v>331</v>
      </c>
      <c r="C311">
        <v>3929</v>
      </c>
      <c r="D311">
        <v>1882</v>
      </c>
      <c r="E311">
        <v>2047</v>
      </c>
      <c r="F311" s="11">
        <v>3.7</v>
      </c>
      <c r="G311">
        <v>90.7</v>
      </c>
      <c r="H311">
        <v>0.4</v>
      </c>
      <c r="I311">
        <v>1.7</v>
      </c>
      <c r="J311">
        <v>64832</v>
      </c>
      <c r="K311">
        <v>7.5</v>
      </c>
      <c r="L311">
        <v>1777</v>
      </c>
      <c r="M311" s="13">
        <v>10.7</v>
      </c>
      <c r="N311">
        <v>0</v>
      </c>
      <c r="O311">
        <v>10.3</v>
      </c>
      <c r="R311" t="s">
        <v>103</v>
      </c>
      <c r="S311" t="s">
        <v>331</v>
      </c>
      <c r="T311">
        <v>3929</v>
      </c>
      <c r="U311" s="9">
        <f t="shared" si="47"/>
        <v>0.4790022906592008</v>
      </c>
      <c r="V311" s="9">
        <f t="shared" si="48"/>
        <v>0.52099770934079914</v>
      </c>
      <c r="W311" s="9">
        <f t="shared" si="56"/>
        <v>3.7000000000000005E-2</v>
      </c>
      <c r="X311" s="9">
        <f t="shared" si="55"/>
        <v>0.90700000000000003</v>
      </c>
      <c r="Y311" s="9">
        <f t="shared" si="51"/>
        <v>4.0000000000000001E-3</v>
      </c>
      <c r="Z311" s="9">
        <f t="shared" si="52"/>
        <v>1.7000000000000001E-2</v>
      </c>
      <c r="AA311" s="9">
        <f t="shared" si="49"/>
        <v>7.4999999999999997E-2</v>
      </c>
      <c r="AB311" s="9">
        <f t="shared" si="53"/>
        <v>0.107</v>
      </c>
      <c r="AC311" s="9">
        <f t="shared" si="50"/>
        <v>0</v>
      </c>
      <c r="AD311" s="9">
        <f t="shared" si="46"/>
        <v>0.45227793331636551</v>
      </c>
      <c r="AE311" s="9">
        <f t="shared" si="54"/>
        <v>0.10300000000000001</v>
      </c>
      <c r="AF311">
        <v>64832</v>
      </c>
    </row>
    <row r="312" spans="1:32" hidden="1">
      <c r="A312" t="s">
        <v>103</v>
      </c>
      <c r="B312" t="s">
        <v>332</v>
      </c>
      <c r="C312">
        <v>435019</v>
      </c>
      <c r="D312">
        <v>218795</v>
      </c>
      <c r="E312">
        <v>216224</v>
      </c>
      <c r="F312" s="11">
        <v>23.3</v>
      </c>
      <c r="G312">
        <v>64.5</v>
      </c>
      <c r="H312">
        <v>2.2000000000000002</v>
      </c>
      <c r="I312">
        <v>1.3</v>
      </c>
      <c r="J312">
        <v>52870</v>
      </c>
      <c r="K312">
        <v>15.2</v>
      </c>
      <c r="L312">
        <v>207304</v>
      </c>
      <c r="M312" s="13">
        <v>5.8</v>
      </c>
      <c r="N312">
        <v>0.1</v>
      </c>
      <c r="O312">
        <v>9.1</v>
      </c>
      <c r="R312" t="s">
        <v>103</v>
      </c>
      <c r="S312" t="s">
        <v>332</v>
      </c>
      <c r="T312">
        <v>435019</v>
      </c>
      <c r="U312" s="9">
        <f t="shared" si="47"/>
        <v>0.50295504334293439</v>
      </c>
      <c r="V312" s="9">
        <f t="shared" si="48"/>
        <v>0.49704495665706555</v>
      </c>
      <c r="W312" s="9">
        <f t="shared" si="56"/>
        <v>0.23300000000000001</v>
      </c>
      <c r="X312" s="9">
        <f t="shared" si="55"/>
        <v>0.64500000000000002</v>
      </c>
      <c r="Y312" s="9">
        <f t="shared" si="51"/>
        <v>2.2000000000000002E-2</v>
      </c>
      <c r="Z312" s="9">
        <f t="shared" si="52"/>
        <v>1.3000000000000001E-2</v>
      </c>
      <c r="AA312" s="9">
        <f t="shared" si="49"/>
        <v>0.152</v>
      </c>
      <c r="AB312" s="9">
        <f t="shared" si="53"/>
        <v>5.7999999999999996E-2</v>
      </c>
      <c r="AC312" s="9">
        <f t="shared" si="50"/>
        <v>1E-3</v>
      </c>
      <c r="AD312" s="9">
        <f t="shared" si="46"/>
        <v>0.47654010514483275</v>
      </c>
      <c r="AE312" s="9">
        <f t="shared" si="54"/>
        <v>9.0999999999999998E-2</v>
      </c>
      <c r="AF312">
        <v>52870</v>
      </c>
    </row>
    <row r="313" spans="1:32" hidden="1">
      <c r="A313" t="s">
        <v>103</v>
      </c>
      <c r="B313" t="s">
        <v>333</v>
      </c>
      <c r="C313">
        <v>9974</v>
      </c>
      <c r="D313">
        <v>5657</v>
      </c>
      <c r="E313">
        <v>4317</v>
      </c>
      <c r="F313" s="11">
        <v>14.6</v>
      </c>
      <c r="G313">
        <v>74.099999999999994</v>
      </c>
      <c r="H313">
        <v>4</v>
      </c>
      <c r="I313">
        <v>5.0999999999999996</v>
      </c>
      <c r="J313">
        <v>57122</v>
      </c>
      <c r="K313">
        <v>11.5</v>
      </c>
      <c r="L313">
        <v>3529</v>
      </c>
      <c r="M313" s="13">
        <v>5.6</v>
      </c>
      <c r="N313">
        <v>0.4</v>
      </c>
      <c r="O313">
        <v>10.6</v>
      </c>
      <c r="R313" t="s">
        <v>103</v>
      </c>
      <c r="S313" t="s">
        <v>333</v>
      </c>
      <c r="T313">
        <v>9974</v>
      </c>
      <c r="U313" s="9">
        <f t="shared" si="47"/>
        <v>0.5671746541006617</v>
      </c>
      <c r="V313" s="9">
        <f t="shared" si="48"/>
        <v>0.4328253458993383</v>
      </c>
      <c r="W313" s="9">
        <f t="shared" si="56"/>
        <v>0.14599999999999999</v>
      </c>
      <c r="X313" s="9">
        <f t="shared" si="55"/>
        <v>0.74099999999999999</v>
      </c>
      <c r="Y313" s="9">
        <f t="shared" si="51"/>
        <v>0.04</v>
      </c>
      <c r="Z313" s="9">
        <f t="shared" si="52"/>
        <v>5.0999999999999997E-2</v>
      </c>
      <c r="AA313" s="9">
        <f t="shared" si="49"/>
        <v>0.115</v>
      </c>
      <c r="AB313" s="9">
        <f t="shared" si="53"/>
        <v>5.5999999999999994E-2</v>
      </c>
      <c r="AC313" s="9">
        <f t="shared" si="50"/>
        <v>4.0000000000000001E-3</v>
      </c>
      <c r="AD313" s="9">
        <f t="shared" si="46"/>
        <v>0.35381993182273913</v>
      </c>
      <c r="AE313" s="9">
        <f t="shared" si="54"/>
        <v>0.106</v>
      </c>
      <c r="AF313">
        <v>57122</v>
      </c>
    </row>
    <row r="314" spans="1:32" hidden="1">
      <c r="A314" t="s">
        <v>103</v>
      </c>
      <c r="B314" t="s">
        <v>334</v>
      </c>
      <c r="C314">
        <v>54482</v>
      </c>
      <c r="D314">
        <v>27959</v>
      </c>
      <c r="E314">
        <v>26523</v>
      </c>
      <c r="F314" s="11">
        <v>22.7</v>
      </c>
      <c r="G314">
        <v>68.8</v>
      </c>
      <c r="H314">
        <v>0.9</v>
      </c>
      <c r="I314">
        <v>1.9</v>
      </c>
      <c r="J314">
        <v>47668</v>
      </c>
      <c r="K314">
        <v>16.8</v>
      </c>
      <c r="L314">
        <v>23603</v>
      </c>
      <c r="M314" s="13">
        <v>4.9000000000000004</v>
      </c>
      <c r="N314">
        <v>0.2</v>
      </c>
      <c r="O314">
        <v>11.3</v>
      </c>
      <c r="R314" t="s">
        <v>103</v>
      </c>
      <c r="S314" t="s">
        <v>334</v>
      </c>
      <c r="T314">
        <v>54482</v>
      </c>
      <c r="U314" s="9">
        <f t="shared" si="47"/>
        <v>0.51317866451305016</v>
      </c>
      <c r="V314" s="9">
        <f t="shared" si="48"/>
        <v>0.48682133548694984</v>
      </c>
      <c r="W314" s="9">
        <f t="shared" si="56"/>
        <v>0.22699999999999998</v>
      </c>
      <c r="X314" s="9">
        <f t="shared" si="55"/>
        <v>0.68799999999999994</v>
      </c>
      <c r="Y314" s="9">
        <f t="shared" si="51"/>
        <v>9.0000000000000011E-3</v>
      </c>
      <c r="Z314" s="9">
        <f t="shared" si="52"/>
        <v>1.9E-2</v>
      </c>
      <c r="AA314" s="9">
        <f t="shared" si="49"/>
        <v>0.16800000000000001</v>
      </c>
      <c r="AB314" s="9">
        <f t="shared" si="53"/>
        <v>4.9000000000000002E-2</v>
      </c>
      <c r="AC314" s="9">
        <f t="shared" si="50"/>
        <v>2E-3</v>
      </c>
      <c r="AD314" s="9">
        <f t="shared" si="46"/>
        <v>0.43322565250908557</v>
      </c>
      <c r="AE314" s="9">
        <f t="shared" si="54"/>
        <v>0.113</v>
      </c>
      <c r="AF314">
        <v>47668</v>
      </c>
    </row>
    <row r="315" spans="1:32" hidden="1">
      <c r="A315" t="s">
        <v>336</v>
      </c>
      <c r="B315" t="s">
        <v>174</v>
      </c>
      <c r="C315">
        <v>125133</v>
      </c>
      <c r="D315">
        <v>62024</v>
      </c>
      <c r="E315">
        <v>63109</v>
      </c>
      <c r="F315" s="11">
        <v>19.600000000000001</v>
      </c>
      <c r="G315">
        <v>41</v>
      </c>
      <c r="H315">
        <v>0.5</v>
      </c>
      <c r="I315">
        <v>36.299999999999997</v>
      </c>
      <c r="J315">
        <v>48671</v>
      </c>
      <c r="K315">
        <v>20.100000000000001</v>
      </c>
      <c r="L315">
        <v>51561</v>
      </c>
      <c r="M315" s="13">
        <v>3.8</v>
      </c>
      <c r="N315">
        <v>0.3</v>
      </c>
      <c r="O315">
        <v>9.1999999999999993</v>
      </c>
      <c r="R315" t="s">
        <v>336</v>
      </c>
      <c r="S315" t="s">
        <v>174</v>
      </c>
      <c r="T315">
        <v>125133</v>
      </c>
      <c r="U315" s="9">
        <f t="shared" si="47"/>
        <v>0.49566461285192553</v>
      </c>
      <c r="V315" s="9">
        <f t="shared" si="48"/>
        <v>0.50433538714807447</v>
      </c>
      <c r="W315" s="9">
        <f t="shared" si="56"/>
        <v>0.19600000000000001</v>
      </c>
      <c r="X315" s="9">
        <f t="shared" si="55"/>
        <v>0.41</v>
      </c>
      <c r="Y315" s="9">
        <f t="shared" si="51"/>
        <v>5.0000000000000001E-3</v>
      </c>
      <c r="Z315" s="9">
        <f t="shared" si="52"/>
        <v>0.36299999999999999</v>
      </c>
      <c r="AA315" s="9">
        <f t="shared" si="49"/>
        <v>0.20100000000000001</v>
      </c>
      <c r="AB315" s="9">
        <f t="shared" si="53"/>
        <v>3.7999999999999999E-2</v>
      </c>
      <c r="AC315" s="9">
        <f t="shared" si="50"/>
        <v>3.0000000000000001E-3</v>
      </c>
      <c r="AD315" s="9">
        <f t="shared" si="46"/>
        <v>0.41204957924768049</v>
      </c>
      <c r="AE315" s="9">
        <f t="shared" si="54"/>
        <v>9.1999999999999998E-2</v>
      </c>
      <c r="AF315">
        <v>48671</v>
      </c>
    </row>
    <row r="316" spans="1:32" hidden="1">
      <c r="A316" t="s">
        <v>336</v>
      </c>
      <c r="B316" t="s">
        <v>175</v>
      </c>
      <c r="C316">
        <v>28668</v>
      </c>
      <c r="D316">
        <v>14230</v>
      </c>
      <c r="E316">
        <v>14438</v>
      </c>
      <c r="F316" s="11">
        <v>76.900000000000006</v>
      </c>
      <c r="G316">
        <v>19</v>
      </c>
      <c r="H316">
        <v>1.3</v>
      </c>
      <c r="I316">
        <v>0.9</v>
      </c>
      <c r="J316">
        <v>29237</v>
      </c>
      <c r="K316">
        <v>29.7</v>
      </c>
      <c r="L316">
        <v>9751</v>
      </c>
      <c r="M316" s="13">
        <v>5.5</v>
      </c>
      <c r="N316">
        <v>0.4</v>
      </c>
      <c r="O316">
        <v>6.4</v>
      </c>
      <c r="R316" t="s">
        <v>336</v>
      </c>
      <c r="S316" t="s">
        <v>175</v>
      </c>
      <c r="T316">
        <v>28668</v>
      </c>
      <c r="U316" s="9">
        <f t="shared" si="47"/>
        <v>0.49637226175526722</v>
      </c>
      <c r="V316" s="9">
        <f t="shared" si="48"/>
        <v>0.50362773824473284</v>
      </c>
      <c r="W316" s="9">
        <f t="shared" si="56"/>
        <v>0.76900000000000002</v>
      </c>
      <c r="X316" s="9">
        <f t="shared" si="55"/>
        <v>0.19</v>
      </c>
      <c r="Y316" s="9">
        <f t="shared" si="51"/>
        <v>1.3000000000000001E-2</v>
      </c>
      <c r="Z316" s="9">
        <f t="shared" si="52"/>
        <v>9.0000000000000011E-3</v>
      </c>
      <c r="AA316" s="9">
        <f t="shared" si="49"/>
        <v>0.29699999999999999</v>
      </c>
      <c r="AB316" s="9">
        <f t="shared" si="53"/>
        <v>5.5E-2</v>
      </c>
      <c r="AC316" s="9">
        <f t="shared" si="50"/>
        <v>4.0000000000000001E-3</v>
      </c>
      <c r="AD316" s="9">
        <f t="shared" si="46"/>
        <v>0.34013534254220734</v>
      </c>
      <c r="AE316" s="9">
        <f t="shared" si="54"/>
        <v>6.4000000000000001E-2</v>
      </c>
      <c r="AF316">
        <v>29237</v>
      </c>
    </row>
    <row r="317" spans="1:32" hidden="1">
      <c r="A317" t="s">
        <v>336</v>
      </c>
      <c r="B317" t="s">
        <v>337</v>
      </c>
      <c r="C317">
        <v>147108</v>
      </c>
      <c r="D317">
        <v>71649</v>
      </c>
      <c r="E317">
        <v>75459</v>
      </c>
      <c r="F317" s="11">
        <v>51.1</v>
      </c>
      <c r="G317">
        <v>43.2</v>
      </c>
      <c r="H317">
        <v>0.6</v>
      </c>
      <c r="I317">
        <v>2.4</v>
      </c>
      <c r="J317">
        <v>54315</v>
      </c>
      <c r="K317">
        <v>15.6</v>
      </c>
      <c r="L317">
        <v>70423</v>
      </c>
      <c r="M317" s="13">
        <v>12.4</v>
      </c>
      <c r="N317">
        <v>0.2</v>
      </c>
      <c r="O317">
        <v>7.9</v>
      </c>
      <c r="R317" t="s">
        <v>336</v>
      </c>
      <c r="S317" t="s">
        <v>337</v>
      </c>
      <c r="T317">
        <v>147108</v>
      </c>
      <c r="U317" s="9">
        <f t="shared" si="47"/>
        <v>0.48705033036952444</v>
      </c>
      <c r="V317" s="9">
        <f t="shared" si="48"/>
        <v>0.51294966963047561</v>
      </c>
      <c r="W317" s="9">
        <f t="shared" si="56"/>
        <v>0.51100000000000001</v>
      </c>
      <c r="X317" s="9">
        <f t="shared" si="55"/>
        <v>0.43200000000000005</v>
      </c>
      <c r="Y317" s="9">
        <f t="shared" si="51"/>
        <v>6.0000000000000001E-3</v>
      </c>
      <c r="Z317" s="9">
        <f t="shared" si="52"/>
        <v>2.4E-2</v>
      </c>
      <c r="AA317" s="9">
        <f t="shared" si="49"/>
        <v>0.156</v>
      </c>
      <c r="AB317" s="9">
        <f t="shared" si="53"/>
        <v>0.124</v>
      </c>
      <c r="AC317" s="9">
        <f t="shared" si="50"/>
        <v>2E-3</v>
      </c>
      <c r="AD317" s="9">
        <f t="shared" si="46"/>
        <v>0.47871631726350711</v>
      </c>
      <c r="AE317" s="9">
        <f t="shared" si="54"/>
        <v>7.9000000000000001E-2</v>
      </c>
      <c r="AF317">
        <v>54315</v>
      </c>
    </row>
    <row r="318" spans="1:32" hidden="1">
      <c r="A318" t="s">
        <v>336</v>
      </c>
      <c r="B318" t="s">
        <v>148</v>
      </c>
      <c r="C318">
        <v>11615</v>
      </c>
      <c r="D318">
        <v>5822</v>
      </c>
      <c r="E318">
        <v>5793</v>
      </c>
      <c r="F318" s="11">
        <v>29.1</v>
      </c>
      <c r="G318">
        <v>66.900000000000006</v>
      </c>
      <c r="H318">
        <v>0.5</v>
      </c>
      <c r="I318">
        <v>0.5</v>
      </c>
      <c r="J318">
        <v>29356</v>
      </c>
      <c r="K318">
        <v>20.8</v>
      </c>
      <c r="L318">
        <v>3971</v>
      </c>
      <c r="M318" s="13">
        <v>10.199999999999999</v>
      </c>
      <c r="N318">
        <v>0.3</v>
      </c>
      <c r="O318">
        <v>6.8</v>
      </c>
      <c r="R318" t="s">
        <v>336</v>
      </c>
      <c r="S318" t="s">
        <v>148</v>
      </c>
      <c r="T318">
        <v>11615</v>
      </c>
      <c r="U318" s="9">
        <f t="shared" si="47"/>
        <v>0.50124838570813601</v>
      </c>
      <c r="V318" s="9">
        <f t="shared" si="48"/>
        <v>0.49875161429186399</v>
      </c>
      <c r="W318" s="9">
        <f t="shared" si="56"/>
        <v>0.29100000000000004</v>
      </c>
      <c r="X318" s="9">
        <f t="shared" si="55"/>
        <v>0.66900000000000004</v>
      </c>
      <c r="Y318" s="9">
        <f t="shared" si="51"/>
        <v>5.0000000000000001E-3</v>
      </c>
      <c r="Z318" s="9">
        <f t="shared" si="52"/>
        <v>5.0000000000000001E-3</v>
      </c>
      <c r="AA318" s="9">
        <f t="shared" si="49"/>
        <v>0.20800000000000002</v>
      </c>
      <c r="AB318" s="9">
        <f t="shared" si="53"/>
        <v>0.10199999999999999</v>
      </c>
      <c r="AC318" s="9">
        <f t="shared" si="50"/>
        <v>3.0000000000000001E-3</v>
      </c>
      <c r="AD318" s="9">
        <f t="shared" si="46"/>
        <v>0.34188549289711578</v>
      </c>
      <c r="AE318" s="9">
        <f t="shared" si="54"/>
        <v>6.8000000000000005E-2</v>
      </c>
      <c r="AF318">
        <v>29356</v>
      </c>
    </row>
    <row r="319" spans="1:32" hidden="1">
      <c r="A319" t="s">
        <v>336</v>
      </c>
      <c r="B319" t="s">
        <v>338</v>
      </c>
      <c r="C319">
        <v>17494</v>
      </c>
      <c r="D319">
        <v>9115</v>
      </c>
      <c r="E319">
        <v>8379</v>
      </c>
      <c r="F319" s="11">
        <v>49.1</v>
      </c>
      <c r="G319">
        <v>39.1</v>
      </c>
      <c r="H319">
        <v>0.7</v>
      </c>
      <c r="I319">
        <v>9.8000000000000007</v>
      </c>
      <c r="J319">
        <v>34037</v>
      </c>
      <c r="K319">
        <v>25.1</v>
      </c>
      <c r="L319">
        <v>5706</v>
      </c>
      <c r="M319" s="13">
        <v>7.4</v>
      </c>
      <c r="N319">
        <v>0</v>
      </c>
      <c r="O319">
        <v>7.3</v>
      </c>
      <c r="R319" t="s">
        <v>336</v>
      </c>
      <c r="S319" t="s">
        <v>338</v>
      </c>
      <c r="T319">
        <v>17494</v>
      </c>
      <c r="U319" s="9">
        <f t="shared" si="47"/>
        <v>0.52103578369726766</v>
      </c>
      <c r="V319" s="9">
        <f t="shared" si="48"/>
        <v>0.47896421630273239</v>
      </c>
      <c r="W319" s="9">
        <f t="shared" si="56"/>
        <v>0.49099999999999999</v>
      </c>
      <c r="X319" s="9">
        <f t="shared" si="55"/>
        <v>0.39100000000000001</v>
      </c>
      <c r="Y319" s="9">
        <f t="shared" si="51"/>
        <v>6.9999999999999993E-3</v>
      </c>
      <c r="Z319" s="9">
        <f t="shared" si="52"/>
        <v>9.8000000000000004E-2</v>
      </c>
      <c r="AA319" s="9">
        <f t="shared" si="49"/>
        <v>0.251</v>
      </c>
      <c r="AB319" s="9">
        <f t="shared" si="53"/>
        <v>7.400000000000001E-2</v>
      </c>
      <c r="AC319" s="9">
        <f t="shared" si="50"/>
        <v>0</v>
      </c>
      <c r="AD319" s="9">
        <f t="shared" si="46"/>
        <v>0.3261689722190465</v>
      </c>
      <c r="AE319" s="9">
        <f t="shared" si="54"/>
        <v>7.2999999999999995E-2</v>
      </c>
      <c r="AF319">
        <v>34037</v>
      </c>
    </row>
    <row r="320" spans="1:32" hidden="1">
      <c r="A320" t="s">
        <v>336</v>
      </c>
      <c r="B320" t="s">
        <v>339</v>
      </c>
      <c r="C320">
        <v>32943</v>
      </c>
      <c r="D320">
        <v>16073</v>
      </c>
      <c r="E320">
        <v>16870</v>
      </c>
      <c r="F320" s="11">
        <v>56.2</v>
      </c>
      <c r="G320">
        <v>35.9</v>
      </c>
      <c r="H320">
        <v>0.4</v>
      </c>
      <c r="I320">
        <v>5.0999999999999996</v>
      </c>
      <c r="J320">
        <v>36582</v>
      </c>
      <c r="K320">
        <v>24.2</v>
      </c>
      <c r="L320">
        <v>14356</v>
      </c>
      <c r="M320" s="13">
        <v>12.9</v>
      </c>
      <c r="N320">
        <v>0</v>
      </c>
      <c r="O320">
        <v>10.7</v>
      </c>
      <c r="R320" t="s">
        <v>336</v>
      </c>
      <c r="S320" t="s">
        <v>339</v>
      </c>
      <c r="T320">
        <v>32943</v>
      </c>
      <c r="U320" s="9">
        <f t="shared" si="47"/>
        <v>0.48790334820750997</v>
      </c>
      <c r="V320" s="9">
        <f t="shared" si="48"/>
        <v>0.51209665179249009</v>
      </c>
      <c r="W320" s="9">
        <f t="shared" si="56"/>
        <v>0.56200000000000006</v>
      </c>
      <c r="X320" s="9">
        <f t="shared" si="55"/>
        <v>0.35899999999999999</v>
      </c>
      <c r="Y320" s="9">
        <f t="shared" si="51"/>
        <v>4.0000000000000001E-3</v>
      </c>
      <c r="Z320" s="9">
        <f t="shared" si="52"/>
        <v>5.0999999999999997E-2</v>
      </c>
      <c r="AA320" s="9">
        <f t="shared" si="49"/>
        <v>0.24199999999999999</v>
      </c>
      <c r="AB320" s="9">
        <f t="shared" si="53"/>
        <v>0.129</v>
      </c>
      <c r="AC320" s="9">
        <f t="shared" si="50"/>
        <v>0</v>
      </c>
      <c r="AD320" s="9">
        <f t="shared" si="46"/>
        <v>0.43578301915429679</v>
      </c>
      <c r="AE320" s="9">
        <f t="shared" si="54"/>
        <v>0.107</v>
      </c>
      <c r="AF320">
        <v>36582</v>
      </c>
    </row>
    <row r="321" spans="1:32" hidden="1">
      <c r="A321" t="s">
        <v>336</v>
      </c>
      <c r="B321" t="s">
        <v>340</v>
      </c>
      <c r="C321">
        <v>15853</v>
      </c>
      <c r="D321">
        <v>8258</v>
      </c>
      <c r="E321">
        <v>7595</v>
      </c>
      <c r="F321" s="11">
        <v>40.6</v>
      </c>
      <c r="G321">
        <v>53.9</v>
      </c>
      <c r="H321">
        <v>1.3</v>
      </c>
      <c r="I321">
        <v>2</v>
      </c>
      <c r="J321">
        <v>32083</v>
      </c>
      <c r="K321">
        <v>32.299999999999997</v>
      </c>
      <c r="L321">
        <v>5348</v>
      </c>
      <c r="M321" s="13">
        <v>13.8</v>
      </c>
      <c r="N321">
        <v>0</v>
      </c>
      <c r="O321">
        <v>11.2</v>
      </c>
      <c r="R321" t="s">
        <v>336</v>
      </c>
      <c r="S321" t="s">
        <v>340</v>
      </c>
      <c r="T321">
        <v>15853</v>
      </c>
      <c r="U321" s="9">
        <f t="shared" si="47"/>
        <v>0.52091086860531133</v>
      </c>
      <c r="V321" s="9">
        <f t="shared" si="48"/>
        <v>0.47908913139468873</v>
      </c>
      <c r="W321" s="9">
        <f t="shared" si="56"/>
        <v>0.40600000000000003</v>
      </c>
      <c r="X321" s="9">
        <f t="shared" si="55"/>
        <v>0.53900000000000003</v>
      </c>
      <c r="Y321" s="9">
        <f t="shared" si="51"/>
        <v>1.3000000000000001E-2</v>
      </c>
      <c r="Z321" s="9">
        <f t="shared" si="52"/>
        <v>0.02</v>
      </c>
      <c r="AA321" s="9">
        <f t="shared" si="49"/>
        <v>0.32299999999999995</v>
      </c>
      <c r="AB321" s="9">
        <f t="shared" si="53"/>
        <v>0.13800000000000001</v>
      </c>
      <c r="AC321" s="9">
        <f t="shared" si="50"/>
        <v>0</v>
      </c>
      <c r="AD321" s="9">
        <f t="shared" si="46"/>
        <v>0.33734939759036142</v>
      </c>
      <c r="AE321" s="9">
        <f t="shared" si="54"/>
        <v>0.11199999999999999</v>
      </c>
      <c r="AF321">
        <v>32083</v>
      </c>
    </row>
    <row r="322" spans="1:32" hidden="1">
      <c r="A322" t="s">
        <v>336</v>
      </c>
      <c r="B322" t="s">
        <v>118</v>
      </c>
      <c r="C322">
        <v>4339</v>
      </c>
      <c r="D322">
        <v>2422</v>
      </c>
      <c r="E322">
        <v>1917</v>
      </c>
      <c r="F322" s="11">
        <v>40.799999999999997</v>
      </c>
      <c r="G322">
        <v>54.1</v>
      </c>
      <c r="H322">
        <v>2.7</v>
      </c>
      <c r="I322">
        <v>1.2</v>
      </c>
      <c r="J322">
        <v>36070</v>
      </c>
      <c r="K322">
        <v>13.4</v>
      </c>
      <c r="L322">
        <v>1692</v>
      </c>
      <c r="M322" s="13">
        <v>6.6</v>
      </c>
      <c r="N322">
        <v>0.4</v>
      </c>
      <c r="O322">
        <v>2.1</v>
      </c>
      <c r="R322" t="s">
        <v>336</v>
      </c>
      <c r="S322" t="s">
        <v>118</v>
      </c>
      <c r="T322">
        <v>4339</v>
      </c>
      <c r="U322" s="9">
        <f t="shared" si="47"/>
        <v>0.55819313205807786</v>
      </c>
      <c r="V322" s="9">
        <f t="shared" si="48"/>
        <v>0.44180686794192209</v>
      </c>
      <c r="W322" s="9">
        <f t="shared" si="56"/>
        <v>0.40799999999999997</v>
      </c>
      <c r="X322" s="9">
        <f t="shared" si="55"/>
        <v>0.54100000000000004</v>
      </c>
      <c r="Y322" s="9">
        <f t="shared" si="51"/>
        <v>2.7000000000000003E-2</v>
      </c>
      <c r="Z322" s="9">
        <f t="shared" si="52"/>
        <v>1.2E-2</v>
      </c>
      <c r="AA322" s="9">
        <f t="shared" si="49"/>
        <v>0.13400000000000001</v>
      </c>
      <c r="AB322" s="9">
        <f t="shared" si="53"/>
        <v>6.6000000000000003E-2</v>
      </c>
      <c r="AC322" s="9">
        <f t="shared" si="50"/>
        <v>4.0000000000000001E-3</v>
      </c>
      <c r="AD322" s="9">
        <f t="shared" ref="AD322:AD385" si="57">L322/C322</f>
        <v>0.38995160175155563</v>
      </c>
      <c r="AE322" s="9">
        <f t="shared" si="54"/>
        <v>2.1000000000000001E-2</v>
      </c>
      <c r="AF322">
        <v>36070</v>
      </c>
    </row>
    <row r="323" spans="1:32" hidden="1">
      <c r="A323" t="s">
        <v>336</v>
      </c>
      <c r="B323" t="s">
        <v>341</v>
      </c>
      <c r="C323">
        <v>76297</v>
      </c>
      <c r="D323">
        <v>38310</v>
      </c>
      <c r="E323">
        <v>37987</v>
      </c>
      <c r="F323" s="11">
        <v>59.2</v>
      </c>
      <c r="G323">
        <v>34.700000000000003</v>
      </c>
      <c r="H323">
        <v>1</v>
      </c>
      <c r="I323">
        <v>3.6</v>
      </c>
      <c r="J323">
        <v>41703</v>
      </c>
      <c r="K323">
        <v>23.7</v>
      </c>
      <c r="L323">
        <v>28088</v>
      </c>
      <c r="M323" s="13">
        <v>6.3</v>
      </c>
      <c r="N323">
        <v>0.4</v>
      </c>
      <c r="O323">
        <v>12.4</v>
      </c>
      <c r="R323" t="s">
        <v>336</v>
      </c>
      <c r="S323" t="s">
        <v>341</v>
      </c>
      <c r="T323">
        <v>76297</v>
      </c>
      <c r="U323" s="9">
        <f t="shared" si="47"/>
        <v>0.50211672804959562</v>
      </c>
      <c r="V323" s="9">
        <f t="shared" si="48"/>
        <v>0.49788327195040433</v>
      </c>
      <c r="W323" s="9">
        <f t="shared" si="56"/>
        <v>0.59200000000000008</v>
      </c>
      <c r="X323" s="9">
        <f t="shared" si="55"/>
        <v>0.34700000000000003</v>
      </c>
      <c r="Y323" s="9">
        <f t="shared" si="51"/>
        <v>0.01</v>
      </c>
      <c r="Z323" s="9">
        <f t="shared" si="52"/>
        <v>3.6000000000000004E-2</v>
      </c>
      <c r="AA323" s="9">
        <f t="shared" si="49"/>
        <v>0.23699999999999999</v>
      </c>
      <c r="AB323" s="9">
        <f t="shared" si="53"/>
        <v>6.3E-2</v>
      </c>
      <c r="AC323" s="9">
        <f t="shared" si="50"/>
        <v>4.0000000000000001E-3</v>
      </c>
      <c r="AD323" s="9">
        <f t="shared" si="57"/>
        <v>0.36814029385165864</v>
      </c>
      <c r="AE323" s="9">
        <f t="shared" si="54"/>
        <v>0.124</v>
      </c>
      <c r="AF323">
        <v>41703</v>
      </c>
    </row>
    <row r="324" spans="1:32" hidden="1">
      <c r="A324" t="s">
        <v>342</v>
      </c>
      <c r="B324" t="s">
        <v>343</v>
      </c>
      <c r="C324">
        <v>307463</v>
      </c>
      <c r="D324">
        <v>148776</v>
      </c>
      <c r="E324">
        <v>158687</v>
      </c>
      <c r="F324" s="11">
        <v>5.5</v>
      </c>
      <c r="G324">
        <v>74.2</v>
      </c>
      <c r="H324">
        <v>11.8</v>
      </c>
      <c r="I324">
        <v>0.1</v>
      </c>
      <c r="J324">
        <v>59887</v>
      </c>
      <c r="K324">
        <v>13.5</v>
      </c>
      <c r="L324">
        <v>155200</v>
      </c>
      <c r="M324" s="13">
        <v>4</v>
      </c>
      <c r="N324">
        <v>0.1</v>
      </c>
      <c r="O324">
        <v>6.4</v>
      </c>
      <c r="R324" t="s">
        <v>342</v>
      </c>
      <c r="S324" t="s">
        <v>343</v>
      </c>
      <c r="T324">
        <v>307463</v>
      </c>
      <c r="U324" s="9">
        <f t="shared" ref="U324:U387" si="58">D324/C324</f>
        <v>0.4838826135177241</v>
      </c>
      <c r="V324" s="9">
        <f t="shared" ref="V324:V387" si="59">E324/C324</f>
        <v>0.5161173864822759</v>
      </c>
      <c r="W324" s="9">
        <f t="shared" si="56"/>
        <v>5.5E-2</v>
      </c>
      <c r="X324" s="9">
        <f t="shared" si="55"/>
        <v>0.74199999999999999</v>
      </c>
      <c r="Y324" s="9">
        <f t="shared" si="51"/>
        <v>0.11800000000000001</v>
      </c>
      <c r="Z324" s="9">
        <f t="shared" si="52"/>
        <v>1E-3</v>
      </c>
      <c r="AA324" s="9">
        <f t="shared" ref="AA324:AA387" si="60">K324/100</f>
        <v>0.13500000000000001</v>
      </c>
      <c r="AB324" s="9">
        <f t="shared" si="53"/>
        <v>0.04</v>
      </c>
      <c r="AC324" s="9">
        <f t="shared" ref="AC324:AC387" si="61">N324/100</f>
        <v>1E-3</v>
      </c>
      <c r="AD324" s="9">
        <f t="shared" si="57"/>
        <v>0.50477618445146244</v>
      </c>
      <c r="AE324" s="9">
        <f t="shared" si="54"/>
        <v>6.4000000000000001E-2</v>
      </c>
      <c r="AF324">
        <v>59887</v>
      </c>
    </row>
    <row r="325" spans="1:32" hidden="1">
      <c r="A325" t="s">
        <v>342</v>
      </c>
      <c r="B325" t="s">
        <v>307</v>
      </c>
      <c r="C325">
        <v>48070</v>
      </c>
      <c r="D325">
        <v>24313</v>
      </c>
      <c r="E325">
        <v>23757</v>
      </c>
      <c r="F325" s="11">
        <v>1.5</v>
      </c>
      <c r="G325">
        <v>94.8</v>
      </c>
      <c r="H325">
        <v>1.3</v>
      </c>
      <c r="I325">
        <v>0.3</v>
      </c>
      <c r="J325">
        <v>42776</v>
      </c>
      <c r="K325">
        <v>16.899999999999999</v>
      </c>
      <c r="L325">
        <v>20410</v>
      </c>
      <c r="M325" s="13">
        <v>7.1</v>
      </c>
      <c r="N325">
        <v>0.2</v>
      </c>
      <c r="O325">
        <v>9.1999999999999993</v>
      </c>
      <c r="R325" t="s">
        <v>342</v>
      </c>
      <c r="S325" t="s">
        <v>307</v>
      </c>
      <c r="T325">
        <v>48070</v>
      </c>
      <c r="U325" s="9">
        <f t="shared" si="58"/>
        <v>0.50578323278552106</v>
      </c>
      <c r="V325" s="9">
        <f t="shared" si="59"/>
        <v>0.49421676721447888</v>
      </c>
      <c r="W325" s="9">
        <f t="shared" si="56"/>
        <v>1.4999999999999999E-2</v>
      </c>
      <c r="X325" s="9">
        <f t="shared" si="55"/>
        <v>0.94799999999999995</v>
      </c>
      <c r="Y325" s="9">
        <f t="shared" ref="Y325:Y388" si="62">H325/100</f>
        <v>1.3000000000000001E-2</v>
      </c>
      <c r="Z325" s="9">
        <f t="shared" ref="Z325:Z388" si="63">I325/100</f>
        <v>3.0000000000000001E-3</v>
      </c>
      <c r="AA325" s="9">
        <f t="shared" si="60"/>
        <v>0.16899999999999998</v>
      </c>
      <c r="AB325" s="9">
        <f t="shared" ref="AB325:AB388" si="64">M325/100</f>
        <v>7.0999999999999994E-2</v>
      </c>
      <c r="AC325" s="9">
        <f t="shared" si="61"/>
        <v>2E-3</v>
      </c>
      <c r="AD325" s="9">
        <f t="shared" si="57"/>
        <v>0.42458914083628041</v>
      </c>
      <c r="AE325" s="9">
        <f t="shared" ref="AE325:AE388" si="65">O325/100</f>
        <v>9.1999999999999998E-2</v>
      </c>
      <c r="AF325">
        <v>42776</v>
      </c>
    </row>
    <row r="326" spans="1:32" hidden="1">
      <c r="A326" t="s">
        <v>342</v>
      </c>
      <c r="B326" t="s">
        <v>344</v>
      </c>
      <c r="C326">
        <v>1428357</v>
      </c>
      <c r="D326">
        <v>672447</v>
      </c>
      <c r="E326">
        <v>755910</v>
      </c>
      <c r="F326" s="11">
        <v>54.6</v>
      </c>
      <c r="G326">
        <v>10.3</v>
      </c>
      <c r="H326">
        <v>29.6</v>
      </c>
      <c r="I326">
        <v>0.2</v>
      </c>
      <c r="J326">
        <v>34299</v>
      </c>
      <c r="K326">
        <v>30.7</v>
      </c>
      <c r="L326">
        <v>563903</v>
      </c>
      <c r="M326" s="13">
        <v>5.2</v>
      </c>
      <c r="N326">
        <v>0.1</v>
      </c>
      <c r="O326">
        <v>14</v>
      </c>
      <c r="R326" t="s">
        <v>342</v>
      </c>
      <c r="S326" t="s">
        <v>344</v>
      </c>
      <c r="T326">
        <v>1428357</v>
      </c>
      <c r="U326" s="9">
        <f t="shared" si="58"/>
        <v>0.47078356461304843</v>
      </c>
      <c r="V326" s="9">
        <f t="shared" si="59"/>
        <v>0.52921643538695162</v>
      </c>
      <c r="W326" s="9">
        <f t="shared" si="56"/>
        <v>0.54600000000000004</v>
      </c>
      <c r="X326" s="9">
        <f t="shared" si="55"/>
        <v>0.10300000000000001</v>
      </c>
      <c r="Y326" s="9">
        <f t="shared" si="62"/>
        <v>0.29600000000000004</v>
      </c>
      <c r="Z326" s="9">
        <f t="shared" si="63"/>
        <v>2E-3</v>
      </c>
      <c r="AA326" s="9">
        <f t="shared" si="60"/>
        <v>0.307</v>
      </c>
      <c r="AB326" s="9">
        <f t="shared" si="64"/>
        <v>5.2000000000000005E-2</v>
      </c>
      <c r="AC326" s="9">
        <f t="shared" si="61"/>
        <v>1E-3</v>
      </c>
      <c r="AD326" s="9">
        <f t="shared" si="57"/>
        <v>0.39479135818286326</v>
      </c>
      <c r="AE326" s="9">
        <f t="shared" si="65"/>
        <v>0.14000000000000001</v>
      </c>
      <c r="AF326">
        <v>34299</v>
      </c>
    </row>
    <row r="327" spans="1:32" hidden="1">
      <c r="A327" t="s">
        <v>342</v>
      </c>
      <c r="B327" t="s">
        <v>345</v>
      </c>
      <c r="C327">
        <v>198093</v>
      </c>
      <c r="D327">
        <v>97363</v>
      </c>
      <c r="E327">
        <v>100730</v>
      </c>
      <c r="F327" s="11">
        <v>3.8</v>
      </c>
      <c r="G327">
        <v>84.9</v>
      </c>
      <c r="H327">
        <v>4.8</v>
      </c>
      <c r="I327">
        <v>0.2</v>
      </c>
      <c r="J327">
        <v>46261</v>
      </c>
      <c r="K327">
        <v>17.899999999999999</v>
      </c>
      <c r="L327">
        <v>88758</v>
      </c>
      <c r="M327" s="13">
        <v>5.4</v>
      </c>
      <c r="N327">
        <v>0.1</v>
      </c>
      <c r="O327">
        <v>7.8</v>
      </c>
      <c r="R327" t="s">
        <v>342</v>
      </c>
      <c r="S327" t="s">
        <v>345</v>
      </c>
      <c r="T327">
        <v>198093</v>
      </c>
      <c r="U327" s="9">
        <f t="shared" si="58"/>
        <v>0.4915014664829146</v>
      </c>
      <c r="V327" s="9">
        <f t="shared" si="59"/>
        <v>0.5084985335170854</v>
      </c>
      <c r="W327" s="9">
        <f t="shared" si="56"/>
        <v>3.7999999999999999E-2</v>
      </c>
      <c r="X327" s="9">
        <f t="shared" ref="X327:X390" si="66">G327/100</f>
        <v>0.84900000000000009</v>
      </c>
      <c r="Y327" s="9">
        <f t="shared" si="62"/>
        <v>4.8000000000000001E-2</v>
      </c>
      <c r="Z327" s="9">
        <f t="shared" si="63"/>
        <v>2E-3</v>
      </c>
      <c r="AA327" s="9">
        <f t="shared" si="60"/>
        <v>0.17899999999999999</v>
      </c>
      <c r="AB327" s="9">
        <f t="shared" si="64"/>
        <v>5.4000000000000006E-2</v>
      </c>
      <c r="AC327" s="9">
        <f t="shared" si="61"/>
        <v>1E-3</v>
      </c>
      <c r="AD327" s="9">
        <f t="shared" si="57"/>
        <v>0.44806227378049707</v>
      </c>
      <c r="AE327" s="9">
        <f t="shared" si="65"/>
        <v>7.8E-2</v>
      </c>
      <c r="AF327">
        <v>46261</v>
      </c>
    </row>
    <row r="328" spans="1:32" hidden="1">
      <c r="A328" t="s">
        <v>342</v>
      </c>
      <c r="B328" t="s">
        <v>346</v>
      </c>
      <c r="C328">
        <v>78962</v>
      </c>
      <c r="D328">
        <v>39089</v>
      </c>
      <c r="E328">
        <v>39873</v>
      </c>
      <c r="F328" s="11">
        <v>1.9</v>
      </c>
      <c r="G328">
        <v>91.2</v>
      </c>
      <c r="H328">
        <v>1.5</v>
      </c>
      <c r="I328">
        <v>2.8</v>
      </c>
      <c r="J328">
        <v>42601</v>
      </c>
      <c r="K328">
        <v>18.3</v>
      </c>
      <c r="L328">
        <v>34265</v>
      </c>
      <c r="M328" s="13">
        <v>6.1</v>
      </c>
      <c r="N328">
        <v>0.3</v>
      </c>
      <c r="O328">
        <v>8.1999999999999993</v>
      </c>
      <c r="R328" t="s">
        <v>342</v>
      </c>
      <c r="S328" t="s">
        <v>346</v>
      </c>
      <c r="T328">
        <v>78962</v>
      </c>
      <c r="U328" s="9">
        <f t="shared" si="58"/>
        <v>0.49503558673792458</v>
      </c>
      <c r="V328" s="9">
        <f t="shared" si="59"/>
        <v>0.50496441326207542</v>
      </c>
      <c r="W328" s="9">
        <f t="shared" si="56"/>
        <v>1.9E-2</v>
      </c>
      <c r="X328" s="9">
        <f t="shared" si="66"/>
        <v>0.91200000000000003</v>
      </c>
      <c r="Y328" s="9">
        <f t="shared" si="62"/>
        <v>1.4999999999999999E-2</v>
      </c>
      <c r="Z328" s="9">
        <f t="shared" si="63"/>
        <v>2.7999999999999997E-2</v>
      </c>
      <c r="AA328" s="9">
        <f t="shared" si="60"/>
        <v>0.183</v>
      </c>
      <c r="AB328" s="9">
        <f t="shared" si="64"/>
        <v>6.0999999999999999E-2</v>
      </c>
      <c r="AC328" s="9">
        <f t="shared" si="61"/>
        <v>3.0000000000000001E-3</v>
      </c>
      <c r="AD328" s="9">
        <f t="shared" si="57"/>
        <v>0.43394290924748613</v>
      </c>
      <c r="AE328" s="9">
        <f t="shared" si="65"/>
        <v>8.199999999999999E-2</v>
      </c>
      <c r="AF328">
        <v>42601</v>
      </c>
    </row>
    <row r="329" spans="1:32" hidden="1">
      <c r="A329" t="s">
        <v>342</v>
      </c>
      <c r="B329" t="s">
        <v>347</v>
      </c>
      <c r="C329">
        <v>79173</v>
      </c>
      <c r="D329">
        <v>40576</v>
      </c>
      <c r="E329">
        <v>38597</v>
      </c>
      <c r="F329" s="11">
        <v>2.7</v>
      </c>
      <c r="G329">
        <v>90.7</v>
      </c>
      <c r="H329">
        <v>4.0999999999999996</v>
      </c>
      <c r="I329">
        <v>0.3</v>
      </c>
      <c r="J329">
        <v>52082</v>
      </c>
      <c r="K329">
        <v>12</v>
      </c>
      <c r="L329">
        <v>37023</v>
      </c>
      <c r="M329" s="13">
        <v>6.1</v>
      </c>
      <c r="N329">
        <v>0.3</v>
      </c>
      <c r="O329">
        <v>7.3</v>
      </c>
      <c r="R329" t="s">
        <v>342</v>
      </c>
      <c r="S329" t="s">
        <v>347</v>
      </c>
      <c r="T329">
        <v>79173</v>
      </c>
      <c r="U329" s="9">
        <f t="shared" si="58"/>
        <v>0.51249794753261846</v>
      </c>
      <c r="V329" s="9">
        <f t="shared" si="59"/>
        <v>0.48750205246738154</v>
      </c>
      <c r="W329" s="9">
        <f t="shared" si="56"/>
        <v>2.7000000000000003E-2</v>
      </c>
      <c r="X329" s="9">
        <f t="shared" si="66"/>
        <v>0.90700000000000003</v>
      </c>
      <c r="Y329" s="9">
        <f t="shared" si="62"/>
        <v>4.0999999999999995E-2</v>
      </c>
      <c r="Z329" s="9">
        <f t="shared" si="63"/>
        <v>3.0000000000000001E-3</v>
      </c>
      <c r="AA329" s="9">
        <f t="shared" si="60"/>
        <v>0.12</v>
      </c>
      <c r="AB329" s="9">
        <f t="shared" si="64"/>
        <v>6.0999999999999999E-2</v>
      </c>
      <c r="AC329" s="9">
        <f t="shared" si="61"/>
        <v>3.0000000000000001E-3</v>
      </c>
      <c r="AD329" s="9">
        <f t="shared" si="57"/>
        <v>0.46762153764540942</v>
      </c>
      <c r="AE329" s="9">
        <f t="shared" si="65"/>
        <v>7.2999999999999995E-2</v>
      </c>
      <c r="AF329">
        <v>52082</v>
      </c>
    </row>
    <row r="330" spans="1:32" hidden="1">
      <c r="A330" t="s">
        <v>342</v>
      </c>
      <c r="B330" t="s">
        <v>291</v>
      </c>
      <c r="C330">
        <v>132646</v>
      </c>
      <c r="D330">
        <v>65776</v>
      </c>
      <c r="E330">
        <v>66870</v>
      </c>
      <c r="F330" s="11">
        <v>6.8</v>
      </c>
      <c r="G330">
        <v>88.2</v>
      </c>
      <c r="H330">
        <v>2.2999999999999998</v>
      </c>
      <c r="I330">
        <v>0.5</v>
      </c>
      <c r="J330">
        <v>42993</v>
      </c>
      <c r="K330">
        <v>18.899999999999999</v>
      </c>
      <c r="L330">
        <v>58012</v>
      </c>
      <c r="M330" s="13">
        <v>7.5</v>
      </c>
      <c r="N330">
        <v>0.2</v>
      </c>
      <c r="O330">
        <v>7.8</v>
      </c>
      <c r="R330" t="s">
        <v>342</v>
      </c>
      <c r="S330" t="s">
        <v>291</v>
      </c>
      <c r="T330">
        <v>132646</v>
      </c>
      <c r="U330" s="9">
        <f t="shared" si="58"/>
        <v>0.49587624202765257</v>
      </c>
      <c r="V330" s="9">
        <f t="shared" si="59"/>
        <v>0.50412375797234743</v>
      </c>
      <c r="W330" s="9">
        <f t="shared" si="56"/>
        <v>6.8000000000000005E-2</v>
      </c>
      <c r="X330" s="9">
        <f t="shared" si="66"/>
        <v>0.88200000000000001</v>
      </c>
      <c r="Y330" s="9">
        <f t="shared" si="62"/>
        <v>2.3E-2</v>
      </c>
      <c r="Z330" s="9">
        <f t="shared" si="63"/>
        <v>5.0000000000000001E-3</v>
      </c>
      <c r="AA330" s="9">
        <f t="shared" si="60"/>
        <v>0.18899999999999997</v>
      </c>
      <c r="AB330" s="9">
        <f t="shared" si="64"/>
        <v>7.4999999999999997E-2</v>
      </c>
      <c r="AC330" s="9">
        <f t="shared" si="61"/>
        <v>2E-3</v>
      </c>
      <c r="AD330" s="9">
        <f t="shared" si="57"/>
        <v>0.4373445109539677</v>
      </c>
      <c r="AE330" s="9">
        <f t="shared" si="65"/>
        <v>7.8E-2</v>
      </c>
      <c r="AF330">
        <v>42993</v>
      </c>
    </row>
    <row r="331" spans="1:32" hidden="1">
      <c r="A331" t="s">
        <v>342</v>
      </c>
      <c r="B331" t="s">
        <v>348</v>
      </c>
      <c r="C331">
        <v>88267</v>
      </c>
      <c r="D331">
        <v>43776</v>
      </c>
      <c r="E331">
        <v>44491</v>
      </c>
      <c r="F331" s="11">
        <v>2.9</v>
      </c>
      <c r="G331">
        <v>86.6</v>
      </c>
      <c r="H331">
        <v>5.7</v>
      </c>
      <c r="I331">
        <v>0.4</v>
      </c>
      <c r="J331">
        <v>50320</v>
      </c>
      <c r="K331">
        <v>15.8</v>
      </c>
      <c r="L331">
        <v>38219</v>
      </c>
      <c r="M331" s="13">
        <v>4.8</v>
      </c>
      <c r="N331">
        <v>0.2</v>
      </c>
      <c r="O331">
        <v>5.4</v>
      </c>
      <c r="R331" t="s">
        <v>342</v>
      </c>
      <c r="S331" t="s">
        <v>348</v>
      </c>
      <c r="T331">
        <v>88267</v>
      </c>
      <c r="U331" s="9">
        <f t="shared" si="58"/>
        <v>0.49594978870925716</v>
      </c>
      <c r="V331" s="9">
        <f t="shared" si="59"/>
        <v>0.5040502112907429</v>
      </c>
      <c r="W331" s="9">
        <f t="shared" si="56"/>
        <v>2.8999999999999998E-2</v>
      </c>
      <c r="X331" s="9">
        <f t="shared" si="66"/>
        <v>0.86599999999999999</v>
      </c>
      <c r="Y331" s="9">
        <f t="shared" si="62"/>
        <v>5.7000000000000002E-2</v>
      </c>
      <c r="Z331" s="9">
        <f t="shared" si="63"/>
        <v>4.0000000000000001E-3</v>
      </c>
      <c r="AA331" s="9">
        <f t="shared" si="60"/>
        <v>0.158</v>
      </c>
      <c r="AB331" s="9">
        <f t="shared" si="64"/>
        <v>4.8000000000000001E-2</v>
      </c>
      <c r="AC331" s="9">
        <f t="shared" si="61"/>
        <v>2E-3</v>
      </c>
      <c r="AD331" s="9">
        <f t="shared" si="57"/>
        <v>0.43299307782070312</v>
      </c>
      <c r="AE331" s="9">
        <f t="shared" si="65"/>
        <v>5.4000000000000006E-2</v>
      </c>
      <c r="AF331">
        <v>50320</v>
      </c>
    </row>
    <row r="332" spans="1:32" hidden="1">
      <c r="A332" t="s">
        <v>349</v>
      </c>
      <c r="B332" t="s">
        <v>354</v>
      </c>
      <c r="C332">
        <v>21011</v>
      </c>
      <c r="D332">
        <v>10164</v>
      </c>
      <c r="E332">
        <v>10847</v>
      </c>
      <c r="F332" s="11">
        <v>1.9</v>
      </c>
      <c r="G332">
        <v>38.6</v>
      </c>
      <c r="H332">
        <v>56.7</v>
      </c>
      <c r="I332">
        <v>0.2</v>
      </c>
      <c r="J332">
        <v>30429</v>
      </c>
      <c r="K332">
        <v>28.1</v>
      </c>
      <c r="L332">
        <v>7193</v>
      </c>
      <c r="M332" s="13">
        <v>4.5999999999999996</v>
      </c>
      <c r="N332">
        <v>0.4</v>
      </c>
      <c r="O332">
        <v>15.9</v>
      </c>
      <c r="R332" t="s">
        <v>349</v>
      </c>
      <c r="S332" t="s">
        <v>354</v>
      </c>
      <c r="T332">
        <v>21011</v>
      </c>
      <c r="U332" s="9">
        <f t="shared" si="58"/>
        <v>0.48374660891913762</v>
      </c>
      <c r="V332" s="9">
        <f t="shared" si="59"/>
        <v>0.51625339108086243</v>
      </c>
      <c r="W332" s="9">
        <f t="shared" ref="W332:W395" si="67">F332/100</f>
        <v>1.9E-2</v>
      </c>
      <c r="X332" s="9">
        <f t="shared" si="66"/>
        <v>0.38600000000000001</v>
      </c>
      <c r="Y332" s="9">
        <f t="shared" si="62"/>
        <v>0.56700000000000006</v>
      </c>
      <c r="Z332" s="9">
        <f t="shared" si="63"/>
        <v>2E-3</v>
      </c>
      <c r="AA332" s="9">
        <f t="shared" si="60"/>
        <v>0.28100000000000003</v>
      </c>
      <c r="AB332" s="9">
        <f t="shared" si="64"/>
        <v>4.5999999999999999E-2</v>
      </c>
      <c r="AC332" s="9">
        <f t="shared" si="61"/>
        <v>4.0000000000000001E-3</v>
      </c>
      <c r="AD332" s="9">
        <f t="shared" si="57"/>
        <v>0.34234448622150304</v>
      </c>
      <c r="AE332" s="9">
        <f t="shared" si="65"/>
        <v>0.159</v>
      </c>
      <c r="AF332">
        <v>30429</v>
      </c>
    </row>
    <row r="333" spans="1:32" hidden="1">
      <c r="A333" t="s">
        <v>349</v>
      </c>
      <c r="B333" t="s">
        <v>355</v>
      </c>
      <c r="C333">
        <v>183753</v>
      </c>
      <c r="D333">
        <v>99526</v>
      </c>
      <c r="E333">
        <v>84227</v>
      </c>
      <c r="F333" s="11">
        <v>11.6</v>
      </c>
      <c r="G333">
        <v>67.3</v>
      </c>
      <c r="H333">
        <v>14.8</v>
      </c>
      <c r="I333">
        <v>0.6</v>
      </c>
      <c r="J333">
        <v>46335</v>
      </c>
      <c r="K333">
        <v>14.6</v>
      </c>
      <c r="L333">
        <v>61252</v>
      </c>
      <c r="M333" s="13">
        <v>5.9</v>
      </c>
      <c r="N333">
        <v>0.1</v>
      </c>
      <c r="O333">
        <v>11.6</v>
      </c>
      <c r="R333" t="s">
        <v>349</v>
      </c>
      <c r="S333" t="s">
        <v>355</v>
      </c>
      <c r="T333">
        <v>183753</v>
      </c>
      <c r="U333" s="9">
        <f t="shared" si="58"/>
        <v>0.54162925231152692</v>
      </c>
      <c r="V333" s="9">
        <f t="shared" si="59"/>
        <v>0.45837074768847313</v>
      </c>
      <c r="W333" s="9">
        <f t="shared" si="67"/>
        <v>0.11599999999999999</v>
      </c>
      <c r="X333" s="9">
        <f t="shared" si="66"/>
        <v>0.67299999999999993</v>
      </c>
      <c r="Y333" s="9">
        <f t="shared" si="62"/>
        <v>0.14800000000000002</v>
      </c>
      <c r="Z333" s="9">
        <f t="shared" si="63"/>
        <v>6.0000000000000001E-3</v>
      </c>
      <c r="AA333" s="9">
        <f t="shared" si="60"/>
        <v>0.14599999999999999</v>
      </c>
      <c r="AB333" s="9">
        <f t="shared" si="64"/>
        <v>5.9000000000000004E-2</v>
      </c>
      <c r="AC333" s="9">
        <f t="shared" si="61"/>
        <v>1E-3</v>
      </c>
      <c r="AD333" s="9">
        <f t="shared" si="57"/>
        <v>0.33333877542135365</v>
      </c>
      <c r="AE333" s="9">
        <f t="shared" si="65"/>
        <v>0.11599999999999999</v>
      </c>
      <c r="AF333">
        <v>46335</v>
      </c>
    </row>
    <row r="334" spans="1:32" hidden="1">
      <c r="A334" t="s">
        <v>349</v>
      </c>
      <c r="B334" t="s">
        <v>146</v>
      </c>
      <c r="C334">
        <v>138644</v>
      </c>
      <c r="D334">
        <v>66199</v>
      </c>
      <c r="E334">
        <v>72445</v>
      </c>
      <c r="F334" s="11">
        <v>8.3000000000000007</v>
      </c>
      <c r="G334">
        <v>69.8</v>
      </c>
      <c r="H334">
        <v>11.5</v>
      </c>
      <c r="I334">
        <v>0.4</v>
      </c>
      <c r="J334">
        <v>59290</v>
      </c>
      <c r="K334">
        <v>15.8</v>
      </c>
      <c r="L334">
        <v>70264</v>
      </c>
      <c r="M334" s="13">
        <v>6.6</v>
      </c>
      <c r="N334">
        <v>0.2</v>
      </c>
      <c r="O334">
        <v>6.4</v>
      </c>
      <c r="R334" t="s">
        <v>349</v>
      </c>
      <c r="S334" t="s">
        <v>146</v>
      </c>
      <c r="T334">
        <v>138644</v>
      </c>
      <c r="U334" s="9">
        <f t="shared" si="58"/>
        <v>0.47747468336170334</v>
      </c>
      <c r="V334" s="9">
        <f t="shared" si="59"/>
        <v>0.5225253166382966</v>
      </c>
      <c r="W334" s="9">
        <f t="shared" si="67"/>
        <v>8.3000000000000004E-2</v>
      </c>
      <c r="X334" s="9">
        <f t="shared" si="66"/>
        <v>0.69799999999999995</v>
      </c>
      <c r="Y334" s="9">
        <f t="shared" si="62"/>
        <v>0.115</v>
      </c>
      <c r="Z334" s="9">
        <f t="shared" si="63"/>
        <v>4.0000000000000001E-3</v>
      </c>
      <c r="AA334" s="9">
        <f t="shared" si="60"/>
        <v>0.158</v>
      </c>
      <c r="AB334" s="9">
        <f t="shared" si="64"/>
        <v>6.6000000000000003E-2</v>
      </c>
      <c r="AC334" s="9">
        <f t="shared" si="61"/>
        <v>2E-3</v>
      </c>
      <c r="AD334" s="9">
        <f t="shared" si="57"/>
        <v>0.50679437985055253</v>
      </c>
      <c r="AE334" s="9">
        <f t="shared" si="65"/>
        <v>6.4000000000000001E-2</v>
      </c>
      <c r="AF334">
        <v>59290</v>
      </c>
    </row>
    <row r="335" spans="1:32" hidden="1">
      <c r="A335" t="s">
        <v>349</v>
      </c>
      <c r="B335" t="s">
        <v>356</v>
      </c>
      <c r="C335">
        <v>12982</v>
      </c>
      <c r="D335">
        <v>6685</v>
      </c>
      <c r="E335">
        <v>6297</v>
      </c>
      <c r="F335" s="11">
        <v>3.4</v>
      </c>
      <c r="G335">
        <v>74.099999999999994</v>
      </c>
      <c r="H335">
        <v>18.7</v>
      </c>
      <c r="I335">
        <v>0.6</v>
      </c>
      <c r="J335">
        <v>43444</v>
      </c>
      <c r="K335">
        <v>13.6</v>
      </c>
      <c r="L335">
        <v>5107</v>
      </c>
      <c r="M335" s="13">
        <v>6.7</v>
      </c>
      <c r="N335">
        <v>0.9</v>
      </c>
      <c r="O335">
        <v>9.6999999999999993</v>
      </c>
      <c r="R335" t="s">
        <v>349</v>
      </c>
      <c r="S335" t="s">
        <v>356</v>
      </c>
      <c r="T335">
        <v>12982</v>
      </c>
      <c r="U335" s="9">
        <f t="shared" si="58"/>
        <v>0.51494376829456168</v>
      </c>
      <c r="V335" s="9">
        <f t="shared" si="59"/>
        <v>0.48505623170543832</v>
      </c>
      <c r="W335" s="9">
        <f t="shared" si="67"/>
        <v>3.4000000000000002E-2</v>
      </c>
      <c r="X335" s="9">
        <f t="shared" si="66"/>
        <v>0.74099999999999999</v>
      </c>
      <c r="Y335" s="9">
        <f t="shared" si="62"/>
        <v>0.187</v>
      </c>
      <c r="Z335" s="9">
        <f t="shared" si="63"/>
        <v>6.0000000000000001E-3</v>
      </c>
      <c r="AA335" s="9">
        <f t="shared" si="60"/>
        <v>0.13600000000000001</v>
      </c>
      <c r="AB335" s="9">
        <f t="shared" si="64"/>
        <v>6.7000000000000004E-2</v>
      </c>
      <c r="AC335" s="9">
        <f t="shared" si="61"/>
        <v>9.0000000000000011E-3</v>
      </c>
      <c r="AD335" s="9">
        <f t="shared" si="57"/>
        <v>0.3933908488676629</v>
      </c>
      <c r="AE335" s="9">
        <f t="shared" si="65"/>
        <v>9.6999999999999989E-2</v>
      </c>
      <c r="AF335">
        <v>43444</v>
      </c>
    </row>
    <row r="336" spans="1:32" hidden="1">
      <c r="A336" t="s">
        <v>349</v>
      </c>
      <c r="B336" t="s">
        <v>357</v>
      </c>
      <c r="C336">
        <v>40018</v>
      </c>
      <c r="D336">
        <v>19623</v>
      </c>
      <c r="E336">
        <v>20395</v>
      </c>
      <c r="F336" s="11">
        <v>4.5</v>
      </c>
      <c r="G336">
        <v>54.9</v>
      </c>
      <c r="H336">
        <v>36.799999999999997</v>
      </c>
      <c r="I336">
        <v>0.2</v>
      </c>
      <c r="J336">
        <v>45378</v>
      </c>
      <c r="K336">
        <v>19.2</v>
      </c>
      <c r="L336">
        <v>17073</v>
      </c>
      <c r="M336" s="13">
        <v>4.5999999999999996</v>
      </c>
      <c r="N336">
        <v>0.1</v>
      </c>
      <c r="O336">
        <v>10.1</v>
      </c>
      <c r="R336" t="s">
        <v>349</v>
      </c>
      <c r="S336" t="s">
        <v>357</v>
      </c>
      <c r="T336">
        <v>40018</v>
      </c>
      <c r="U336" s="9">
        <f t="shared" si="58"/>
        <v>0.49035434054675398</v>
      </c>
      <c r="V336" s="9">
        <f t="shared" si="59"/>
        <v>0.50964565945324602</v>
      </c>
      <c r="W336" s="9">
        <f t="shared" si="67"/>
        <v>4.4999999999999998E-2</v>
      </c>
      <c r="X336" s="9">
        <f t="shared" si="66"/>
        <v>0.54899999999999993</v>
      </c>
      <c r="Y336" s="9">
        <f t="shared" si="62"/>
        <v>0.36799999999999999</v>
      </c>
      <c r="Z336" s="9">
        <f t="shared" si="63"/>
        <v>2E-3</v>
      </c>
      <c r="AA336" s="9">
        <f t="shared" si="60"/>
        <v>0.192</v>
      </c>
      <c r="AB336" s="9">
        <f t="shared" si="64"/>
        <v>4.5999999999999999E-2</v>
      </c>
      <c r="AC336" s="9">
        <f t="shared" si="61"/>
        <v>1E-3</v>
      </c>
      <c r="AD336" s="9">
        <f t="shared" si="57"/>
        <v>0.42663301514318558</v>
      </c>
      <c r="AE336" s="9">
        <f t="shared" si="65"/>
        <v>0.10099999999999999</v>
      </c>
      <c r="AF336">
        <v>45378</v>
      </c>
    </row>
    <row r="337" spans="1:32" hidden="1">
      <c r="A337" t="s">
        <v>349</v>
      </c>
      <c r="B337" t="s">
        <v>358</v>
      </c>
      <c r="C337">
        <v>55166</v>
      </c>
      <c r="D337">
        <v>27596</v>
      </c>
      <c r="E337">
        <v>27570</v>
      </c>
      <c r="F337" s="11">
        <v>6.3</v>
      </c>
      <c r="G337">
        <v>74.2</v>
      </c>
      <c r="H337">
        <v>17.100000000000001</v>
      </c>
      <c r="I337">
        <v>0.3</v>
      </c>
      <c r="J337">
        <v>44828</v>
      </c>
      <c r="K337">
        <v>18.5</v>
      </c>
      <c r="L337">
        <v>23242</v>
      </c>
      <c r="M337" s="13">
        <v>8.1999999999999993</v>
      </c>
      <c r="N337">
        <v>0.2</v>
      </c>
      <c r="O337">
        <v>9.8000000000000007</v>
      </c>
      <c r="R337" t="s">
        <v>349</v>
      </c>
      <c r="S337" t="s">
        <v>358</v>
      </c>
      <c r="T337">
        <v>55166</v>
      </c>
      <c r="U337" s="9">
        <f t="shared" si="58"/>
        <v>0.50023565239459089</v>
      </c>
      <c r="V337" s="9">
        <f t="shared" si="59"/>
        <v>0.49976434760540911</v>
      </c>
      <c r="W337" s="9">
        <f t="shared" si="67"/>
        <v>6.3E-2</v>
      </c>
      <c r="X337" s="9">
        <f t="shared" si="66"/>
        <v>0.74199999999999999</v>
      </c>
      <c r="Y337" s="9">
        <f t="shared" si="62"/>
        <v>0.17100000000000001</v>
      </c>
      <c r="Z337" s="9">
        <f t="shared" si="63"/>
        <v>3.0000000000000001E-3</v>
      </c>
      <c r="AA337" s="9">
        <f t="shared" si="60"/>
        <v>0.185</v>
      </c>
      <c r="AB337" s="9">
        <f t="shared" si="64"/>
        <v>8.199999999999999E-2</v>
      </c>
      <c r="AC337" s="9">
        <f t="shared" si="61"/>
        <v>2E-3</v>
      </c>
      <c r="AD337" s="9">
        <f t="shared" si="57"/>
        <v>0.42131022731392526</v>
      </c>
      <c r="AE337" s="9">
        <f t="shared" si="65"/>
        <v>9.8000000000000004E-2</v>
      </c>
      <c r="AF337">
        <v>44828</v>
      </c>
    </row>
    <row r="338" spans="1:32" hidden="1">
      <c r="A338" t="s">
        <v>349</v>
      </c>
      <c r="B338" t="s">
        <v>359</v>
      </c>
      <c r="C338">
        <v>13498</v>
      </c>
      <c r="D338">
        <v>6402</v>
      </c>
      <c r="E338">
        <v>7096</v>
      </c>
      <c r="F338" s="11">
        <v>2.2999999999999998</v>
      </c>
      <c r="G338">
        <v>71.599999999999994</v>
      </c>
      <c r="H338">
        <v>24.3</v>
      </c>
      <c r="I338">
        <v>0.1</v>
      </c>
      <c r="J338">
        <v>44329</v>
      </c>
      <c r="K338">
        <v>19.600000000000001</v>
      </c>
      <c r="L338">
        <v>4852</v>
      </c>
      <c r="M338" s="13">
        <v>10.7</v>
      </c>
      <c r="N338">
        <v>0.7</v>
      </c>
      <c r="O338">
        <v>12.7</v>
      </c>
      <c r="R338" t="s">
        <v>349</v>
      </c>
      <c r="S338" t="s">
        <v>359</v>
      </c>
      <c r="T338">
        <v>13498</v>
      </c>
      <c r="U338" s="9">
        <f t="shared" si="58"/>
        <v>0.47429248777596683</v>
      </c>
      <c r="V338" s="9">
        <f t="shared" si="59"/>
        <v>0.52570751222403322</v>
      </c>
      <c r="W338" s="9">
        <f t="shared" si="67"/>
        <v>2.3E-2</v>
      </c>
      <c r="X338" s="9">
        <f t="shared" si="66"/>
        <v>0.71599999999999997</v>
      </c>
      <c r="Y338" s="9">
        <f t="shared" si="62"/>
        <v>0.24299999999999999</v>
      </c>
      <c r="Z338" s="9">
        <f t="shared" si="63"/>
        <v>1E-3</v>
      </c>
      <c r="AA338" s="9">
        <f t="shared" si="60"/>
        <v>0.19600000000000001</v>
      </c>
      <c r="AB338" s="9">
        <f t="shared" si="64"/>
        <v>0.107</v>
      </c>
      <c r="AC338" s="9">
        <f t="shared" si="61"/>
        <v>6.9999999999999993E-3</v>
      </c>
      <c r="AD338" s="9">
        <f t="shared" si="57"/>
        <v>0.35946066083864275</v>
      </c>
      <c r="AE338" s="9">
        <f t="shared" si="65"/>
        <v>0.127</v>
      </c>
      <c r="AF338">
        <v>44329</v>
      </c>
    </row>
    <row r="339" spans="1:32" hidden="1">
      <c r="A339" t="s">
        <v>349</v>
      </c>
      <c r="B339" t="s">
        <v>360</v>
      </c>
      <c r="C339">
        <v>39262</v>
      </c>
      <c r="D339">
        <v>19088</v>
      </c>
      <c r="E339">
        <v>20174</v>
      </c>
      <c r="F339" s="11">
        <v>4.2</v>
      </c>
      <c r="G339">
        <v>66.400000000000006</v>
      </c>
      <c r="H339">
        <v>27.2</v>
      </c>
      <c r="I339">
        <v>0.8</v>
      </c>
      <c r="J339">
        <v>42105</v>
      </c>
      <c r="K339">
        <v>19.899999999999999</v>
      </c>
      <c r="L339">
        <v>16612</v>
      </c>
      <c r="M339" s="13">
        <v>6.4</v>
      </c>
      <c r="N339">
        <v>0</v>
      </c>
      <c r="O339">
        <v>11.9</v>
      </c>
      <c r="R339" t="s">
        <v>349</v>
      </c>
      <c r="S339" t="s">
        <v>360</v>
      </c>
      <c r="T339">
        <v>39262</v>
      </c>
      <c r="U339" s="9">
        <f t="shared" si="58"/>
        <v>0.48616983342672304</v>
      </c>
      <c r="V339" s="9">
        <f t="shared" si="59"/>
        <v>0.51383016657327696</v>
      </c>
      <c r="W339" s="9">
        <f t="shared" si="67"/>
        <v>4.2000000000000003E-2</v>
      </c>
      <c r="X339" s="9">
        <f t="shared" si="66"/>
        <v>0.66400000000000003</v>
      </c>
      <c r="Y339" s="9">
        <f t="shared" si="62"/>
        <v>0.27200000000000002</v>
      </c>
      <c r="Z339" s="9">
        <f t="shared" si="63"/>
        <v>8.0000000000000002E-3</v>
      </c>
      <c r="AA339" s="9">
        <f t="shared" si="60"/>
        <v>0.19899999999999998</v>
      </c>
      <c r="AB339" s="9">
        <f t="shared" si="64"/>
        <v>6.4000000000000001E-2</v>
      </c>
      <c r="AC339" s="9">
        <f t="shared" si="61"/>
        <v>0</v>
      </c>
      <c r="AD339" s="9">
        <f t="shared" si="57"/>
        <v>0.42310631144618205</v>
      </c>
      <c r="AE339" s="9">
        <f t="shared" si="65"/>
        <v>0.11900000000000001</v>
      </c>
      <c r="AF339">
        <v>42105</v>
      </c>
    </row>
    <row r="340" spans="1:32" hidden="1">
      <c r="A340" t="s">
        <v>349</v>
      </c>
      <c r="B340" t="s">
        <v>361</v>
      </c>
      <c r="C340">
        <v>173798</v>
      </c>
      <c r="D340">
        <v>82005</v>
      </c>
      <c r="E340">
        <v>91793</v>
      </c>
      <c r="F340" s="11">
        <v>5.8</v>
      </c>
      <c r="G340">
        <v>56.1</v>
      </c>
      <c r="H340">
        <v>33.9</v>
      </c>
      <c r="I340">
        <v>0.3</v>
      </c>
      <c r="J340">
        <v>41119</v>
      </c>
      <c r="K340">
        <v>25.5</v>
      </c>
      <c r="L340">
        <v>80392</v>
      </c>
      <c r="M340" s="13">
        <v>4.0999999999999996</v>
      </c>
      <c r="N340">
        <v>0.1</v>
      </c>
      <c r="O340">
        <v>12.1</v>
      </c>
      <c r="R340" t="s">
        <v>349</v>
      </c>
      <c r="S340" t="s">
        <v>361</v>
      </c>
      <c r="T340">
        <v>173798</v>
      </c>
      <c r="U340" s="9">
        <f t="shared" si="58"/>
        <v>0.47184087273731573</v>
      </c>
      <c r="V340" s="9">
        <f t="shared" si="59"/>
        <v>0.52815912726268421</v>
      </c>
      <c r="W340" s="9">
        <f t="shared" si="67"/>
        <v>5.7999999999999996E-2</v>
      </c>
      <c r="X340" s="9">
        <f t="shared" si="66"/>
        <v>0.56100000000000005</v>
      </c>
      <c r="Y340" s="9">
        <f t="shared" si="62"/>
        <v>0.33899999999999997</v>
      </c>
      <c r="Z340" s="9">
        <f t="shared" si="63"/>
        <v>3.0000000000000001E-3</v>
      </c>
      <c r="AA340" s="9">
        <f t="shared" si="60"/>
        <v>0.255</v>
      </c>
      <c r="AB340" s="9">
        <f t="shared" si="64"/>
        <v>4.0999999999999995E-2</v>
      </c>
      <c r="AC340" s="9">
        <f t="shared" si="61"/>
        <v>1E-3</v>
      </c>
      <c r="AD340" s="9">
        <f t="shared" si="57"/>
        <v>0.46255998342903831</v>
      </c>
      <c r="AE340" s="9">
        <f t="shared" si="65"/>
        <v>0.121</v>
      </c>
      <c r="AF340">
        <v>41119</v>
      </c>
    </row>
    <row r="341" spans="1:32" hidden="1">
      <c r="A341" t="s">
        <v>349</v>
      </c>
      <c r="B341" t="s">
        <v>106</v>
      </c>
      <c r="C341">
        <v>20327</v>
      </c>
      <c r="D341">
        <v>9808</v>
      </c>
      <c r="E341">
        <v>10519</v>
      </c>
      <c r="F341" s="11">
        <v>5.7</v>
      </c>
      <c r="G341">
        <v>88.1</v>
      </c>
      <c r="H341">
        <v>5.0999999999999996</v>
      </c>
      <c r="I341">
        <v>0.1</v>
      </c>
      <c r="J341">
        <v>46528</v>
      </c>
      <c r="K341">
        <v>13.9</v>
      </c>
      <c r="L341">
        <v>8270</v>
      </c>
      <c r="M341" s="13">
        <v>10.5</v>
      </c>
      <c r="N341">
        <v>0.1</v>
      </c>
      <c r="O341">
        <v>8.8000000000000007</v>
      </c>
      <c r="R341" t="s">
        <v>349</v>
      </c>
      <c r="S341" t="s">
        <v>106</v>
      </c>
      <c r="T341">
        <v>20327</v>
      </c>
      <c r="U341" s="9">
        <f t="shared" si="58"/>
        <v>0.48251094603237071</v>
      </c>
      <c r="V341" s="9">
        <f t="shared" si="59"/>
        <v>0.51748905396762923</v>
      </c>
      <c r="W341" s="9">
        <f t="shared" si="67"/>
        <v>5.7000000000000002E-2</v>
      </c>
      <c r="X341" s="9">
        <f t="shared" si="66"/>
        <v>0.88099999999999989</v>
      </c>
      <c r="Y341" s="9">
        <f t="shared" si="62"/>
        <v>5.0999999999999997E-2</v>
      </c>
      <c r="Z341" s="9">
        <f t="shared" si="63"/>
        <v>1E-3</v>
      </c>
      <c r="AA341" s="9">
        <f t="shared" si="60"/>
        <v>0.13900000000000001</v>
      </c>
      <c r="AB341" s="9">
        <f t="shared" si="64"/>
        <v>0.105</v>
      </c>
      <c r="AC341" s="9">
        <f t="shared" si="61"/>
        <v>1E-3</v>
      </c>
      <c r="AD341" s="9">
        <f t="shared" si="57"/>
        <v>0.40684803463373836</v>
      </c>
      <c r="AE341" s="9">
        <f t="shared" si="65"/>
        <v>8.8000000000000009E-2</v>
      </c>
      <c r="AF341">
        <v>46528</v>
      </c>
    </row>
    <row r="342" spans="1:32" hidden="1">
      <c r="A342" t="s">
        <v>349</v>
      </c>
      <c r="B342" t="s">
        <v>38</v>
      </c>
      <c r="C342">
        <v>142370</v>
      </c>
      <c r="D342">
        <v>70316</v>
      </c>
      <c r="E342">
        <v>72054</v>
      </c>
      <c r="F342" s="11">
        <v>10.9</v>
      </c>
      <c r="G342">
        <v>80.3</v>
      </c>
      <c r="H342">
        <v>5.7</v>
      </c>
      <c r="I342">
        <v>0.4</v>
      </c>
      <c r="J342">
        <v>41947</v>
      </c>
      <c r="K342">
        <v>17.600000000000001</v>
      </c>
      <c r="L342">
        <v>63160</v>
      </c>
      <c r="M342" s="13">
        <v>6.6</v>
      </c>
      <c r="N342">
        <v>0.2</v>
      </c>
      <c r="O342">
        <v>9</v>
      </c>
      <c r="R342" t="s">
        <v>349</v>
      </c>
      <c r="S342" t="s">
        <v>38</v>
      </c>
      <c r="T342">
        <v>142370</v>
      </c>
      <c r="U342" s="9">
        <f t="shared" si="58"/>
        <v>0.49389618599424034</v>
      </c>
      <c r="V342" s="9">
        <f t="shared" si="59"/>
        <v>0.50610381400575966</v>
      </c>
      <c r="W342" s="9">
        <f t="shared" si="67"/>
        <v>0.109</v>
      </c>
      <c r="X342" s="9">
        <f t="shared" si="66"/>
        <v>0.80299999999999994</v>
      </c>
      <c r="Y342" s="9">
        <f t="shared" si="62"/>
        <v>5.7000000000000002E-2</v>
      </c>
      <c r="Z342" s="9">
        <f t="shared" si="63"/>
        <v>4.0000000000000001E-3</v>
      </c>
      <c r="AA342" s="9">
        <f t="shared" si="60"/>
        <v>0.17600000000000002</v>
      </c>
      <c r="AB342" s="9">
        <f t="shared" si="64"/>
        <v>6.6000000000000003E-2</v>
      </c>
      <c r="AC342" s="9">
        <f t="shared" si="61"/>
        <v>2E-3</v>
      </c>
      <c r="AD342" s="9">
        <f t="shared" si="57"/>
        <v>0.4436327878064199</v>
      </c>
      <c r="AE342" s="9">
        <f t="shared" si="65"/>
        <v>0.09</v>
      </c>
      <c r="AF342">
        <v>41947</v>
      </c>
    </row>
    <row r="343" spans="1:32" hidden="1">
      <c r="A343" t="s">
        <v>349</v>
      </c>
      <c r="B343" t="s">
        <v>215</v>
      </c>
      <c r="C343">
        <v>46046</v>
      </c>
      <c r="D343">
        <v>22459</v>
      </c>
      <c r="E343">
        <v>23587</v>
      </c>
      <c r="F343" s="11">
        <v>6.2</v>
      </c>
      <c r="G343">
        <v>57.9</v>
      </c>
      <c r="H343">
        <v>31.6</v>
      </c>
      <c r="I343">
        <v>2.4</v>
      </c>
      <c r="J343">
        <v>32687</v>
      </c>
      <c r="K343">
        <v>25.7</v>
      </c>
      <c r="L343">
        <v>16848</v>
      </c>
      <c r="M343" s="13">
        <v>5.4</v>
      </c>
      <c r="N343">
        <v>0</v>
      </c>
      <c r="O343">
        <v>13.8</v>
      </c>
      <c r="R343" t="s">
        <v>349</v>
      </c>
      <c r="S343" t="s">
        <v>215</v>
      </c>
      <c r="T343">
        <v>46046</v>
      </c>
      <c r="U343" s="9">
        <f t="shared" si="58"/>
        <v>0.48775137905572691</v>
      </c>
      <c r="V343" s="9">
        <f t="shared" si="59"/>
        <v>0.51224862094427315</v>
      </c>
      <c r="W343" s="9">
        <f t="shared" si="67"/>
        <v>6.2E-2</v>
      </c>
      <c r="X343" s="9">
        <f t="shared" si="66"/>
        <v>0.57899999999999996</v>
      </c>
      <c r="Y343" s="9">
        <f t="shared" si="62"/>
        <v>0.316</v>
      </c>
      <c r="Z343" s="9">
        <f t="shared" si="63"/>
        <v>2.4E-2</v>
      </c>
      <c r="AA343" s="9">
        <f t="shared" si="60"/>
        <v>0.25700000000000001</v>
      </c>
      <c r="AB343" s="9">
        <f t="shared" si="64"/>
        <v>5.4000000000000006E-2</v>
      </c>
      <c r="AC343" s="9">
        <f t="shared" si="61"/>
        <v>0</v>
      </c>
      <c r="AD343" s="9">
        <f t="shared" si="57"/>
        <v>0.36589497459062675</v>
      </c>
      <c r="AE343" s="9">
        <f t="shared" si="65"/>
        <v>0.13800000000000001</v>
      </c>
      <c r="AF343">
        <v>32687</v>
      </c>
    </row>
    <row r="344" spans="1:32" hidden="1">
      <c r="A344" t="s">
        <v>349</v>
      </c>
      <c r="B344" t="s">
        <v>362</v>
      </c>
      <c r="C344">
        <v>134871</v>
      </c>
      <c r="D344">
        <v>65273</v>
      </c>
      <c r="E344">
        <v>69598</v>
      </c>
      <c r="F344" s="11">
        <v>8.1999999999999993</v>
      </c>
      <c r="G344">
        <v>26.6</v>
      </c>
      <c r="H344">
        <v>24</v>
      </c>
      <c r="I344">
        <v>37.6</v>
      </c>
      <c r="J344">
        <v>30608</v>
      </c>
      <c r="K344">
        <v>31.6</v>
      </c>
      <c r="L344">
        <v>47406</v>
      </c>
      <c r="M344" s="13">
        <v>6.3</v>
      </c>
      <c r="N344">
        <v>0.3</v>
      </c>
      <c r="O344">
        <v>12.1</v>
      </c>
      <c r="R344" t="s">
        <v>349</v>
      </c>
      <c r="S344" t="s">
        <v>362</v>
      </c>
      <c r="T344">
        <v>134871</v>
      </c>
      <c r="U344" s="9">
        <f t="shared" si="58"/>
        <v>0.48396616025683803</v>
      </c>
      <c r="V344" s="9">
        <f t="shared" si="59"/>
        <v>0.51603383974316197</v>
      </c>
      <c r="W344" s="9">
        <f t="shared" si="67"/>
        <v>8.199999999999999E-2</v>
      </c>
      <c r="X344" s="9">
        <f t="shared" si="66"/>
        <v>0.26600000000000001</v>
      </c>
      <c r="Y344" s="9">
        <f t="shared" si="62"/>
        <v>0.24</v>
      </c>
      <c r="Z344" s="9">
        <f t="shared" si="63"/>
        <v>0.376</v>
      </c>
      <c r="AA344" s="9">
        <f t="shared" si="60"/>
        <v>0.316</v>
      </c>
      <c r="AB344" s="9">
        <f t="shared" si="64"/>
        <v>6.3E-2</v>
      </c>
      <c r="AC344" s="9">
        <f t="shared" si="61"/>
        <v>3.0000000000000001E-3</v>
      </c>
      <c r="AD344" s="9">
        <f t="shared" si="57"/>
        <v>0.35149142513957782</v>
      </c>
      <c r="AE344" s="9">
        <f t="shared" si="65"/>
        <v>0.121</v>
      </c>
      <c r="AF344">
        <v>30608</v>
      </c>
    </row>
    <row r="345" spans="1:32" hidden="1">
      <c r="A345" t="s">
        <v>349</v>
      </c>
      <c r="B345" t="s">
        <v>335</v>
      </c>
      <c r="C345">
        <v>92300</v>
      </c>
      <c r="D345">
        <v>44553</v>
      </c>
      <c r="E345">
        <v>47747</v>
      </c>
      <c r="F345" s="11">
        <v>5.9</v>
      </c>
      <c r="G345">
        <v>73</v>
      </c>
      <c r="H345">
        <v>18.2</v>
      </c>
      <c r="I345">
        <v>0.4</v>
      </c>
      <c r="J345">
        <v>38126</v>
      </c>
      <c r="K345">
        <v>18.7</v>
      </c>
      <c r="L345">
        <v>38380</v>
      </c>
      <c r="M345" s="13">
        <v>5.9</v>
      </c>
      <c r="N345">
        <v>0.2</v>
      </c>
      <c r="O345">
        <v>10.5</v>
      </c>
      <c r="R345" t="s">
        <v>349</v>
      </c>
      <c r="S345" t="s">
        <v>335</v>
      </c>
      <c r="T345">
        <v>92300</v>
      </c>
      <c r="U345" s="9">
        <f t="shared" si="58"/>
        <v>0.48269772481040085</v>
      </c>
      <c r="V345" s="9">
        <f t="shared" si="59"/>
        <v>0.51730227518959915</v>
      </c>
      <c r="W345" s="9">
        <f t="shared" si="67"/>
        <v>5.9000000000000004E-2</v>
      </c>
      <c r="X345" s="9">
        <f t="shared" si="66"/>
        <v>0.73</v>
      </c>
      <c r="Y345" s="9">
        <f t="shared" si="62"/>
        <v>0.182</v>
      </c>
      <c r="Z345" s="9">
        <f t="shared" si="63"/>
        <v>4.0000000000000001E-3</v>
      </c>
      <c r="AA345" s="9">
        <f t="shared" si="60"/>
        <v>0.187</v>
      </c>
      <c r="AB345" s="9">
        <f t="shared" si="64"/>
        <v>5.9000000000000004E-2</v>
      </c>
      <c r="AC345" s="9">
        <f t="shared" si="61"/>
        <v>2E-3</v>
      </c>
      <c r="AD345" s="9">
        <f t="shared" si="57"/>
        <v>0.41581798483206933</v>
      </c>
      <c r="AE345" s="9">
        <f t="shared" si="65"/>
        <v>0.105</v>
      </c>
      <c r="AF345">
        <v>38126</v>
      </c>
    </row>
    <row r="346" spans="1:32" hidden="1">
      <c r="A346" t="s">
        <v>349</v>
      </c>
      <c r="B346" t="s">
        <v>302</v>
      </c>
      <c r="C346">
        <v>138361</v>
      </c>
      <c r="D346">
        <v>68359</v>
      </c>
      <c r="E346">
        <v>70002</v>
      </c>
      <c r="F346" s="11">
        <v>8</v>
      </c>
      <c r="G346">
        <v>73.2</v>
      </c>
      <c r="H346">
        <v>16.100000000000001</v>
      </c>
      <c r="I346">
        <v>0.2</v>
      </c>
      <c r="J346">
        <v>43069</v>
      </c>
      <c r="K346">
        <v>18.100000000000001</v>
      </c>
      <c r="L346">
        <v>56519</v>
      </c>
      <c r="M346" s="13">
        <v>5.8</v>
      </c>
      <c r="N346">
        <v>0.2</v>
      </c>
      <c r="O346">
        <v>11.5</v>
      </c>
      <c r="R346" t="s">
        <v>349</v>
      </c>
      <c r="S346" t="s">
        <v>302</v>
      </c>
      <c r="T346">
        <v>138361</v>
      </c>
      <c r="U346" s="9">
        <f t="shared" si="58"/>
        <v>0.49406263325648125</v>
      </c>
      <c r="V346" s="9">
        <f t="shared" si="59"/>
        <v>0.50593736674351875</v>
      </c>
      <c r="W346" s="9">
        <f t="shared" si="67"/>
        <v>0.08</v>
      </c>
      <c r="X346" s="9">
        <f t="shared" si="66"/>
        <v>0.73199999999999998</v>
      </c>
      <c r="Y346" s="9">
        <f t="shared" si="62"/>
        <v>0.161</v>
      </c>
      <c r="Z346" s="9">
        <f t="shared" si="63"/>
        <v>2E-3</v>
      </c>
      <c r="AA346" s="9">
        <f t="shared" si="60"/>
        <v>0.18100000000000002</v>
      </c>
      <c r="AB346" s="9">
        <f t="shared" si="64"/>
        <v>5.7999999999999996E-2</v>
      </c>
      <c r="AC346" s="9">
        <f t="shared" si="61"/>
        <v>2E-3</v>
      </c>
      <c r="AD346" s="9">
        <f t="shared" si="57"/>
        <v>0.40848938646005739</v>
      </c>
      <c r="AE346" s="9">
        <f t="shared" si="65"/>
        <v>0.115</v>
      </c>
      <c r="AF346">
        <v>43069</v>
      </c>
    </row>
    <row r="347" spans="1:32" hidden="1">
      <c r="A347" t="s">
        <v>349</v>
      </c>
      <c r="B347" t="s">
        <v>363</v>
      </c>
      <c r="C347">
        <v>66865</v>
      </c>
      <c r="D347">
        <v>32462</v>
      </c>
      <c r="E347">
        <v>34403</v>
      </c>
      <c r="F347" s="11">
        <v>3.9</v>
      </c>
      <c r="G347">
        <v>83.9</v>
      </c>
      <c r="H347">
        <v>10</v>
      </c>
      <c r="I347">
        <v>0.3</v>
      </c>
      <c r="J347">
        <v>35630</v>
      </c>
      <c r="K347">
        <v>19.899999999999999</v>
      </c>
      <c r="L347">
        <v>25033</v>
      </c>
      <c r="M347" s="13">
        <v>6.5</v>
      </c>
      <c r="N347">
        <v>0.2</v>
      </c>
      <c r="O347">
        <v>12.2</v>
      </c>
      <c r="R347" t="s">
        <v>349</v>
      </c>
      <c r="S347" t="s">
        <v>363</v>
      </c>
      <c r="T347">
        <v>66865</v>
      </c>
      <c r="U347" s="9">
        <f t="shared" si="58"/>
        <v>0.48548568010169746</v>
      </c>
      <c r="V347" s="9">
        <f t="shared" si="59"/>
        <v>0.51451431989830254</v>
      </c>
      <c r="W347" s="9">
        <f t="shared" si="67"/>
        <v>3.9E-2</v>
      </c>
      <c r="X347" s="9">
        <f t="shared" si="66"/>
        <v>0.83900000000000008</v>
      </c>
      <c r="Y347" s="9">
        <f t="shared" si="62"/>
        <v>0.1</v>
      </c>
      <c r="Z347" s="9">
        <f t="shared" si="63"/>
        <v>3.0000000000000001E-3</v>
      </c>
      <c r="AA347" s="9">
        <f t="shared" si="60"/>
        <v>0.19899999999999998</v>
      </c>
      <c r="AB347" s="9">
        <f t="shared" si="64"/>
        <v>6.5000000000000002E-2</v>
      </c>
      <c r="AC347" s="9">
        <f t="shared" si="61"/>
        <v>2E-3</v>
      </c>
      <c r="AD347" s="9">
        <f t="shared" si="57"/>
        <v>0.37438121588274881</v>
      </c>
      <c r="AE347" s="9">
        <f t="shared" si="65"/>
        <v>0.122</v>
      </c>
      <c r="AF347">
        <v>35630</v>
      </c>
    </row>
    <row r="348" spans="1:32" hidden="1">
      <c r="A348" t="s">
        <v>349</v>
      </c>
      <c r="B348" t="s">
        <v>364</v>
      </c>
      <c r="C348">
        <v>63873</v>
      </c>
      <c r="D348">
        <v>31398</v>
      </c>
      <c r="E348">
        <v>32475</v>
      </c>
      <c r="F348" s="11">
        <v>17.899999999999999</v>
      </c>
      <c r="G348">
        <v>52.4</v>
      </c>
      <c r="H348">
        <v>25.6</v>
      </c>
      <c r="I348">
        <v>1.5</v>
      </c>
      <c r="J348">
        <v>35490</v>
      </c>
      <c r="K348">
        <v>25.5</v>
      </c>
      <c r="L348">
        <v>26833</v>
      </c>
      <c r="M348" s="13">
        <v>7</v>
      </c>
      <c r="N348">
        <v>0.3</v>
      </c>
      <c r="O348">
        <v>10.4</v>
      </c>
      <c r="R348" t="s">
        <v>349</v>
      </c>
      <c r="S348" t="s">
        <v>364</v>
      </c>
      <c r="T348">
        <v>63873</v>
      </c>
      <c r="U348" s="9">
        <f t="shared" si="58"/>
        <v>0.49156920764642337</v>
      </c>
      <c r="V348" s="9">
        <f t="shared" si="59"/>
        <v>0.50843079235357658</v>
      </c>
      <c r="W348" s="9">
        <f t="shared" si="67"/>
        <v>0.17899999999999999</v>
      </c>
      <c r="X348" s="9">
        <f t="shared" si="66"/>
        <v>0.52400000000000002</v>
      </c>
      <c r="Y348" s="9">
        <f t="shared" si="62"/>
        <v>0.25600000000000001</v>
      </c>
      <c r="Z348" s="9">
        <f t="shared" si="63"/>
        <v>1.4999999999999999E-2</v>
      </c>
      <c r="AA348" s="9">
        <f t="shared" si="60"/>
        <v>0.255</v>
      </c>
      <c r="AB348" s="9">
        <f t="shared" si="64"/>
        <v>7.0000000000000007E-2</v>
      </c>
      <c r="AC348" s="9">
        <f t="shared" si="61"/>
        <v>3.0000000000000001E-3</v>
      </c>
      <c r="AD348" s="9">
        <f t="shared" si="57"/>
        <v>0.4200992594680068</v>
      </c>
      <c r="AE348" s="9">
        <f t="shared" si="65"/>
        <v>0.10400000000000001</v>
      </c>
      <c r="AF348">
        <v>35490</v>
      </c>
    </row>
    <row r="349" spans="1:32" hidden="1">
      <c r="A349" t="s">
        <v>349</v>
      </c>
      <c r="B349" t="s">
        <v>312</v>
      </c>
      <c r="C349">
        <v>35932</v>
      </c>
      <c r="D349">
        <v>17774</v>
      </c>
      <c r="E349">
        <v>18158</v>
      </c>
      <c r="F349" s="11">
        <v>2.7</v>
      </c>
      <c r="G349">
        <v>44.8</v>
      </c>
      <c r="H349">
        <v>38.299999999999997</v>
      </c>
      <c r="I349">
        <v>10.4</v>
      </c>
      <c r="J349">
        <v>30958</v>
      </c>
      <c r="K349">
        <v>31.2</v>
      </c>
      <c r="L349">
        <v>11215</v>
      </c>
      <c r="M349" s="13">
        <v>5.6</v>
      </c>
      <c r="N349">
        <v>0</v>
      </c>
      <c r="O349">
        <v>15.5</v>
      </c>
      <c r="R349" t="s">
        <v>349</v>
      </c>
      <c r="S349" t="s">
        <v>312</v>
      </c>
      <c r="T349">
        <v>35932</v>
      </c>
      <c r="U349" s="9">
        <f t="shared" si="58"/>
        <v>0.4946565735277747</v>
      </c>
      <c r="V349" s="9">
        <f t="shared" si="59"/>
        <v>0.5053434264722253</v>
      </c>
      <c r="W349" s="9">
        <f t="shared" si="67"/>
        <v>2.7000000000000003E-2</v>
      </c>
      <c r="X349" s="9">
        <f t="shared" si="66"/>
        <v>0.44799999999999995</v>
      </c>
      <c r="Y349" s="9">
        <f t="shared" si="62"/>
        <v>0.38299999999999995</v>
      </c>
      <c r="Z349" s="9">
        <f t="shared" si="63"/>
        <v>0.10400000000000001</v>
      </c>
      <c r="AA349" s="9">
        <f t="shared" si="60"/>
        <v>0.312</v>
      </c>
      <c r="AB349" s="9">
        <f t="shared" si="64"/>
        <v>5.5999999999999994E-2</v>
      </c>
      <c r="AC349" s="9">
        <f t="shared" si="61"/>
        <v>0</v>
      </c>
      <c r="AD349" s="9">
        <f t="shared" si="57"/>
        <v>0.31211733273961928</v>
      </c>
      <c r="AE349" s="9">
        <f t="shared" si="65"/>
        <v>0.155</v>
      </c>
      <c r="AF349">
        <v>30958</v>
      </c>
    </row>
    <row r="350" spans="1:32" hidden="1">
      <c r="A350" t="s">
        <v>349</v>
      </c>
      <c r="B350" t="s">
        <v>365</v>
      </c>
      <c r="C350">
        <v>60586</v>
      </c>
      <c r="D350">
        <v>30324</v>
      </c>
      <c r="E350">
        <v>30262</v>
      </c>
      <c r="F350" s="11">
        <v>3.9</v>
      </c>
      <c r="G350">
        <v>81.599999999999994</v>
      </c>
      <c r="H350">
        <v>10.3</v>
      </c>
      <c r="I350">
        <v>0.3</v>
      </c>
      <c r="J350">
        <v>40910</v>
      </c>
      <c r="K350">
        <v>17.7</v>
      </c>
      <c r="L350">
        <v>26101</v>
      </c>
      <c r="M350" s="13">
        <v>6.9</v>
      </c>
      <c r="N350">
        <v>0.2</v>
      </c>
      <c r="O350">
        <v>12.2</v>
      </c>
      <c r="R350" t="s">
        <v>349</v>
      </c>
      <c r="S350" t="s">
        <v>365</v>
      </c>
      <c r="T350">
        <v>60586</v>
      </c>
      <c r="U350" s="9">
        <f t="shared" si="58"/>
        <v>0.50051166936255898</v>
      </c>
      <c r="V350" s="9">
        <f t="shared" si="59"/>
        <v>0.49948833063744097</v>
      </c>
      <c r="W350" s="9">
        <f t="shared" si="67"/>
        <v>3.9E-2</v>
      </c>
      <c r="X350" s="9">
        <f t="shared" si="66"/>
        <v>0.81599999999999995</v>
      </c>
      <c r="Y350" s="9">
        <f t="shared" si="62"/>
        <v>0.10300000000000001</v>
      </c>
      <c r="Z350" s="9">
        <f t="shared" si="63"/>
        <v>3.0000000000000001E-3</v>
      </c>
      <c r="AA350" s="9">
        <f t="shared" si="60"/>
        <v>0.17699999999999999</v>
      </c>
      <c r="AB350" s="9">
        <f t="shared" si="64"/>
        <v>6.9000000000000006E-2</v>
      </c>
      <c r="AC350" s="9">
        <f t="shared" si="61"/>
        <v>2E-3</v>
      </c>
      <c r="AD350" s="9">
        <f t="shared" si="57"/>
        <v>0.43080909781137555</v>
      </c>
      <c r="AE350" s="9">
        <f t="shared" si="65"/>
        <v>0.122</v>
      </c>
      <c r="AF350">
        <v>40910</v>
      </c>
    </row>
    <row r="351" spans="1:32" hidden="1">
      <c r="A351" t="s">
        <v>349</v>
      </c>
      <c r="B351" t="s">
        <v>366</v>
      </c>
      <c r="C351">
        <v>46661</v>
      </c>
      <c r="D351">
        <v>22837</v>
      </c>
      <c r="E351">
        <v>23824</v>
      </c>
      <c r="F351" s="11">
        <v>2.8</v>
      </c>
      <c r="G351">
        <v>91.5</v>
      </c>
      <c r="H351">
        <v>4.0999999999999996</v>
      </c>
      <c r="I351">
        <v>0.5</v>
      </c>
      <c r="J351">
        <v>40696</v>
      </c>
      <c r="K351">
        <v>17</v>
      </c>
      <c r="L351">
        <v>19972</v>
      </c>
      <c r="M351" s="13">
        <v>7.2</v>
      </c>
      <c r="N351">
        <v>0</v>
      </c>
      <c r="O351">
        <v>9.3000000000000007</v>
      </c>
      <c r="R351" t="s">
        <v>349</v>
      </c>
      <c r="S351" t="s">
        <v>366</v>
      </c>
      <c r="T351">
        <v>46661</v>
      </c>
      <c r="U351" s="9">
        <f t="shared" si="58"/>
        <v>0.4894237157369109</v>
      </c>
      <c r="V351" s="9">
        <f t="shared" si="59"/>
        <v>0.5105762842630891</v>
      </c>
      <c r="W351" s="9">
        <f t="shared" si="67"/>
        <v>2.7999999999999997E-2</v>
      </c>
      <c r="X351" s="9">
        <f t="shared" si="66"/>
        <v>0.91500000000000004</v>
      </c>
      <c r="Y351" s="9">
        <f t="shared" si="62"/>
        <v>4.0999999999999995E-2</v>
      </c>
      <c r="Z351" s="9">
        <f t="shared" si="63"/>
        <v>5.0000000000000001E-3</v>
      </c>
      <c r="AA351" s="9">
        <f t="shared" si="60"/>
        <v>0.17</v>
      </c>
      <c r="AB351" s="9">
        <f t="shared" si="64"/>
        <v>7.2000000000000008E-2</v>
      </c>
      <c r="AC351" s="9">
        <f t="shared" si="61"/>
        <v>0</v>
      </c>
      <c r="AD351" s="9">
        <f t="shared" si="57"/>
        <v>0.42802340284177365</v>
      </c>
      <c r="AE351" s="9">
        <f t="shared" si="65"/>
        <v>9.3000000000000013E-2</v>
      </c>
      <c r="AF351">
        <v>40696</v>
      </c>
    </row>
    <row r="352" spans="1:32" hidden="1">
      <c r="A352" t="s">
        <v>349</v>
      </c>
      <c r="B352" t="s">
        <v>367</v>
      </c>
      <c r="C352">
        <v>73170</v>
      </c>
      <c r="D352">
        <v>35843</v>
      </c>
      <c r="E352">
        <v>37327</v>
      </c>
      <c r="F352" s="11">
        <v>10</v>
      </c>
      <c r="G352">
        <v>84.5</v>
      </c>
      <c r="H352">
        <v>3.6</v>
      </c>
      <c r="I352">
        <v>0.3</v>
      </c>
      <c r="J352">
        <v>36164</v>
      </c>
      <c r="K352">
        <v>19.7</v>
      </c>
      <c r="L352">
        <v>30107</v>
      </c>
      <c r="M352" s="13">
        <v>6.2</v>
      </c>
      <c r="N352">
        <v>0.3</v>
      </c>
      <c r="O352">
        <v>6.9</v>
      </c>
      <c r="R352" t="s">
        <v>349</v>
      </c>
      <c r="S352" t="s">
        <v>367</v>
      </c>
      <c r="T352">
        <v>73170</v>
      </c>
      <c r="U352" s="9">
        <f t="shared" si="58"/>
        <v>0.48985923192565262</v>
      </c>
      <c r="V352" s="9">
        <f t="shared" si="59"/>
        <v>0.51014076807434738</v>
      </c>
      <c r="W352" s="9">
        <f t="shared" si="67"/>
        <v>0.1</v>
      </c>
      <c r="X352" s="9">
        <f t="shared" si="66"/>
        <v>0.84499999999999997</v>
      </c>
      <c r="Y352" s="9">
        <f t="shared" si="62"/>
        <v>3.6000000000000004E-2</v>
      </c>
      <c r="Z352" s="9">
        <f t="shared" si="63"/>
        <v>3.0000000000000001E-3</v>
      </c>
      <c r="AA352" s="9">
        <f t="shared" si="60"/>
        <v>0.19699999999999998</v>
      </c>
      <c r="AB352" s="9">
        <f t="shared" si="64"/>
        <v>6.2E-2</v>
      </c>
      <c r="AC352" s="9">
        <f t="shared" si="61"/>
        <v>3.0000000000000001E-3</v>
      </c>
      <c r="AD352" s="9">
        <f t="shared" si="57"/>
        <v>0.41146644799781329</v>
      </c>
      <c r="AE352" s="9">
        <f t="shared" si="65"/>
        <v>6.9000000000000006E-2</v>
      </c>
      <c r="AF352">
        <v>36164</v>
      </c>
    </row>
    <row r="353" spans="1:32" hidden="1">
      <c r="A353" t="s">
        <v>349</v>
      </c>
      <c r="B353" t="s">
        <v>368</v>
      </c>
      <c r="C353">
        <v>14163</v>
      </c>
      <c r="D353">
        <v>6808</v>
      </c>
      <c r="E353">
        <v>7355</v>
      </c>
      <c r="F353" s="11">
        <v>2.4</v>
      </c>
      <c r="G353">
        <v>64</v>
      </c>
      <c r="H353">
        <v>1.5</v>
      </c>
      <c r="I353">
        <v>26.1</v>
      </c>
      <c r="J353">
        <v>33931</v>
      </c>
      <c r="K353">
        <v>24.5</v>
      </c>
      <c r="L353">
        <v>5543</v>
      </c>
      <c r="M353" s="13">
        <v>7.1</v>
      </c>
      <c r="N353">
        <v>0</v>
      </c>
      <c r="O353">
        <v>7.7</v>
      </c>
      <c r="R353" t="s">
        <v>349</v>
      </c>
      <c r="S353" t="s">
        <v>368</v>
      </c>
      <c r="T353">
        <v>14163</v>
      </c>
      <c r="U353" s="9">
        <f t="shared" si="58"/>
        <v>0.48068911953682131</v>
      </c>
      <c r="V353" s="9">
        <f t="shared" si="59"/>
        <v>0.51931088046317875</v>
      </c>
      <c r="W353" s="9">
        <f t="shared" si="67"/>
        <v>2.4E-2</v>
      </c>
      <c r="X353" s="9">
        <f t="shared" si="66"/>
        <v>0.64</v>
      </c>
      <c r="Y353" s="9">
        <f t="shared" si="62"/>
        <v>1.4999999999999999E-2</v>
      </c>
      <c r="Z353" s="9">
        <f t="shared" si="63"/>
        <v>0.26100000000000001</v>
      </c>
      <c r="AA353" s="9">
        <f t="shared" si="60"/>
        <v>0.245</v>
      </c>
      <c r="AB353" s="9">
        <f t="shared" si="64"/>
        <v>7.0999999999999994E-2</v>
      </c>
      <c r="AC353" s="9">
        <f t="shared" si="61"/>
        <v>0</v>
      </c>
      <c r="AD353" s="9">
        <f t="shared" si="57"/>
        <v>0.39137188448774979</v>
      </c>
      <c r="AE353" s="9">
        <f t="shared" si="65"/>
        <v>7.6999999999999999E-2</v>
      </c>
      <c r="AF353">
        <v>33931</v>
      </c>
    </row>
    <row r="354" spans="1:32" hidden="1">
      <c r="A354" t="s">
        <v>349</v>
      </c>
      <c r="B354" t="s">
        <v>369</v>
      </c>
      <c r="C354">
        <v>32928</v>
      </c>
      <c r="D354">
        <v>15981</v>
      </c>
      <c r="E354">
        <v>16947</v>
      </c>
      <c r="F354" s="11">
        <v>3.1</v>
      </c>
      <c r="G354">
        <v>89.2</v>
      </c>
      <c r="H354">
        <v>3.8</v>
      </c>
      <c r="I354">
        <v>0.5</v>
      </c>
      <c r="J354">
        <v>45114</v>
      </c>
      <c r="K354">
        <v>12.6</v>
      </c>
      <c r="L354">
        <v>13794</v>
      </c>
      <c r="M354" s="13">
        <v>11.1</v>
      </c>
      <c r="N354">
        <v>0.1</v>
      </c>
      <c r="O354">
        <v>6.9</v>
      </c>
      <c r="R354" t="s">
        <v>349</v>
      </c>
      <c r="S354" t="s">
        <v>369</v>
      </c>
      <c r="T354">
        <v>32928</v>
      </c>
      <c r="U354" s="9">
        <f t="shared" si="58"/>
        <v>0.48533163265306123</v>
      </c>
      <c r="V354" s="9">
        <f t="shared" si="59"/>
        <v>0.51466836734693877</v>
      </c>
      <c r="W354" s="9">
        <f t="shared" si="67"/>
        <v>3.1E-2</v>
      </c>
      <c r="X354" s="9">
        <f t="shared" si="66"/>
        <v>0.89200000000000002</v>
      </c>
      <c r="Y354" s="9">
        <f t="shared" si="62"/>
        <v>3.7999999999999999E-2</v>
      </c>
      <c r="Z354" s="9">
        <f t="shared" si="63"/>
        <v>5.0000000000000001E-3</v>
      </c>
      <c r="AA354" s="9">
        <f t="shared" si="60"/>
        <v>0.126</v>
      </c>
      <c r="AB354" s="9">
        <f t="shared" si="64"/>
        <v>0.111</v>
      </c>
      <c r="AC354" s="9">
        <f t="shared" si="61"/>
        <v>1E-3</v>
      </c>
      <c r="AD354" s="9">
        <f t="shared" si="57"/>
        <v>0.41891399416909619</v>
      </c>
      <c r="AE354" s="9">
        <f t="shared" si="65"/>
        <v>6.9000000000000006E-2</v>
      </c>
      <c r="AF354">
        <v>45114</v>
      </c>
    </row>
    <row r="355" spans="1:32" hidden="1">
      <c r="A355" t="s">
        <v>349</v>
      </c>
      <c r="B355" t="s">
        <v>370</v>
      </c>
      <c r="C355">
        <v>4152</v>
      </c>
      <c r="D355">
        <v>2413</v>
      </c>
      <c r="E355">
        <v>1739</v>
      </c>
      <c r="F355" s="11">
        <v>9.6999999999999993</v>
      </c>
      <c r="G355">
        <v>56.2</v>
      </c>
      <c r="H355">
        <v>30.4</v>
      </c>
      <c r="I355">
        <v>0.2</v>
      </c>
      <c r="J355">
        <v>32361</v>
      </c>
      <c r="K355">
        <v>21.8</v>
      </c>
      <c r="L355">
        <v>1350</v>
      </c>
      <c r="M355" s="13">
        <v>5.2</v>
      </c>
      <c r="N355">
        <v>0</v>
      </c>
      <c r="O355">
        <v>14.1</v>
      </c>
      <c r="R355" t="s">
        <v>349</v>
      </c>
      <c r="S355" t="s">
        <v>370</v>
      </c>
      <c r="T355">
        <v>4152</v>
      </c>
      <c r="U355" s="9">
        <f t="shared" si="58"/>
        <v>0.58116570327552985</v>
      </c>
      <c r="V355" s="9">
        <f t="shared" si="59"/>
        <v>0.41883429672447015</v>
      </c>
      <c r="W355" s="9">
        <f t="shared" si="67"/>
        <v>9.6999999999999989E-2</v>
      </c>
      <c r="X355" s="9">
        <f t="shared" si="66"/>
        <v>0.56200000000000006</v>
      </c>
      <c r="Y355" s="9">
        <f t="shared" si="62"/>
        <v>0.30399999999999999</v>
      </c>
      <c r="Z355" s="9">
        <f t="shared" si="63"/>
        <v>2E-3</v>
      </c>
      <c r="AA355" s="9">
        <f t="shared" si="60"/>
        <v>0.218</v>
      </c>
      <c r="AB355" s="9">
        <f t="shared" si="64"/>
        <v>5.2000000000000005E-2</v>
      </c>
      <c r="AC355" s="9">
        <f t="shared" si="61"/>
        <v>0</v>
      </c>
      <c r="AD355" s="9">
        <f t="shared" si="57"/>
        <v>0.32514450867052025</v>
      </c>
      <c r="AE355" s="9">
        <f t="shared" si="65"/>
        <v>0.14099999999999999</v>
      </c>
      <c r="AF355">
        <v>32361</v>
      </c>
    </row>
    <row r="356" spans="1:32" hidden="1">
      <c r="A356" t="s">
        <v>349</v>
      </c>
      <c r="B356" t="s">
        <v>118</v>
      </c>
      <c r="C356">
        <v>213422</v>
      </c>
      <c r="D356">
        <v>105500</v>
      </c>
      <c r="E356">
        <v>107922</v>
      </c>
      <c r="F356" s="11">
        <v>10.8</v>
      </c>
      <c r="G356">
        <v>73.5</v>
      </c>
      <c r="H356">
        <v>11.7</v>
      </c>
      <c r="I356">
        <v>0.3</v>
      </c>
      <c r="J356">
        <v>65903</v>
      </c>
      <c r="K356">
        <v>10.199999999999999</v>
      </c>
      <c r="L356">
        <v>99712</v>
      </c>
      <c r="M356" s="13">
        <v>5.5</v>
      </c>
      <c r="N356">
        <v>0.2</v>
      </c>
      <c r="O356">
        <v>7.7</v>
      </c>
      <c r="R356" t="s">
        <v>349</v>
      </c>
      <c r="S356" t="s">
        <v>118</v>
      </c>
      <c r="T356">
        <v>213422</v>
      </c>
      <c r="U356" s="9">
        <f t="shared" si="58"/>
        <v>0.49432579584110353</v>
      </c>
      <c r="V356" s="9">
        <f t="shared" si="59"/>
        <v>0.50567420415889641</v>
      </c>
      <c r="W356" s="9">
        <f t="shared" si="67"/>
        <v>0.10800000000000001</v>
      </c>
      <c r="X356" s="9">
        <f t="shared" si="66"/>
        <v>0.73499999999999999</v>
      </c>
      <c r="Y356" s="9">
        <f t="shared" si="62"/>
        <v>0.11699999999999999</v>
      </c>
      <c r="Z356" s="9">
        <f t="shared" si="63"/>
        <v>3.0000000000000001E-3</v>
      </c>
      <c r="AA356" s="9">
        <f t="shared" si="60"/>
        <v>0.10199999999999999</v>
      </c>
      <c r="AB356" s="9">
        <f t="shared" si="64"/>
        <v>5.5E-2</v>
      </c>
      <c r="AC356" s="9">
        <f t="shared" si="61"/>
        <v>2E-3</v>
      </c>
      <c r="AD356" s="9">
        <f t="shared" si="57"/>
        <v>0.46720581758206747</v>
      </c>
      <c r="AE356" s="9">
        <f t="shared" si="65"/>
        <v>7.6999999999999999E-2</v>
      </c>
      <c r="AF356">
        <v>65903</v>
      </c>
    </row>
    <row r="357" spans="1:32" hidden="1">
      <c r="A357" t="s">
        <v>349</v>
      </c>
      <c r="B357" t="s">
        <v>371</v>
      </c>
      <c r="C357">
        <v>44829</v>
      </c>
      <c r="D357">
        <v>20984</v>
      </c>
      <c r="E357">
        <v>23845</v>
      </c>
      <c r="F357" s="11">
        <v>7.1</v>
      </c>
      <c r="G357">
        <v>41.2</v>
      </c>
      <c r="H357">
        <v>49.3</v>
      </c>
      <c r="I357">
        <v>0.3</v>
      </c>
      <c r="J357">
        <v>33316</v>
      </c>
      <c r="K357">
        <v>25.1</v>
      </c>
      <c r="L357">
        <v>17461</v>
      </c>
      <c r="M357" s="13">
        <v>4.4000000000000004</v>
      </c>
      <c r="N357">
        <v>0</v>
      </c>
      <c r="O357">
        <v>12.2</v>
      </c>
      <c r="R357" t="s">
        <v>349</v>
      </c>
      <c r="S357" t="s">
        <v>371</v>
      </c>
      <c r="T357">
        <v>44829</v>
      </c>
      <c r="U357" s="9">
        <f t="shared" si="58"/>
        <v>0.46808985255080415</v>
      </c>
      <c r="V357" s="9">
        <f t="shared" si="59"/>
        <v>0.53191014744919585</v>
      </c>
      <c r="W357" s="9">
        <f t="shared" si="67"/>
        <v>7.0999999999999994E-2</v>
      </c>
      <c r="X357" s="9">
        <f t="shared" si="66"/>
        <v>0.41200000000000003</v>
      </c>
      <c r="Y357" s="9">
        <f t="shared" si="62"/>
        <v>0.49299999999999999</v>
      </c>
      <c r="Z357" s="9">
        <f t="shared" si="63"/>
        <v>3.0000000000000001E-3</v>
      </c>
      <c r="AA357" s="9">
        <f t="shared" si="60"/>
        <v>0.251</v>
      </c>
      <c r="AB357" s="9">
        <f t="shared" si="64"/>
        <v>4.4000000000000004E-2</v>
      </c>
      <c r="AC357" s="9">
        <f t="shared" si="61"/>
        <v>0</v>
      </c>
      <c r="AD357" s="9">
        <f t="shared" si="57"/>
        <v>0.38950233108032745</v>
      </c>
      <c r="AE357" s="9">
        <f t="shared" si="65"/>
        <v>0.122</v>
      </c>
      <c r="AF357">
        <v>33316</v>
      </c>
    </row>
    <row r="358" spans="1:32" hidden="1">
      <c r="A358" t="s">
        <v>349</v>
      </c>
      <c r="B358" t="s">
        <v>372</v>
      </c>
      <c r="C358">
        <v>976019</v>
      </c>
      <c r="D358">
        <v>474967</v>
      </c>
      <c r="E358">
        <v>501052</v>
      </c>
      <c r="F358" s="11">
        <v>9.9</v>
      </c>
      <c r="G358">
        <v>61.1</v>
      </c>
      <c r="H358">
        <v>20.399999999999999</v>
      </c>
      <c r="I358">
        <v>0.3</v>
      </c>
      <c r="J358">
        <v>67309</v>
      </c>
      <c r="K358">
        <v>11.3</v>
      </c>
      <c r="L358">
        <v>499197</v>
      </c>
      <c r="M358" s="13">
        <v>4.8</v>
      </c>
      <c r="N358">
        <v>0.1</v>
      </c>
      <c r="O358">
        <v>6.4</v>
      </c>
      <c r="R358" t="s">
        <v>349</v>
      </c>
      <c r="S358" t="s">
        <v>372</v>
      </c>
      <c r="T358">
        <v>976019</v>
      </c>
      <c r="U358" s="9">
        <f t="shared" si="58"/>
        <v>0.48663704292641846</v>
      </c>
      <c r="V358" s="9">
        <f t="shared" si="59"/>
        <v>0.51336295707358159</v>
      </c>
      <c r="W358" s="9">
        <f t="shared" si="67"/>
        <v>9.9000000000000005E-2</v>
      </c>
      <c r="X358" s="9">
        <f t="shared" si="66"/>
        <v>0.61099999999999999</v>
      </c>
      <c r="Y358" s="9">
        <f t="shared" si="62"/>
        <v>0.20399999999999999</v>
      </c>
      <c r="Z358" s="9">
        <f t="shared" si="63"/>
        <v>3.0000000000000001E-3</v>
      </c>
      <c r="AA358" s="9">
        <f t="shared" si="60"/>
        <v>0.113</v>
      </c>
      <c r="AB358" s="9">
        <f t="shared" si="64"/>
        <v>4.8000000000000001E-2</v>
      </c>
      <c r="AC358" s="9">
        <f t="shared" si="61"/>
        <v>1E-3</v>
      </c>
      <c r="AD358" s="9">
        <f t="shared" si="57"/>
        <v>0.51146237931843541</v>
      </c>
      <c r="AE358" s="9">
        <f t="shared" si="65"/>
        <v>6.4000000000000001E-2</v>
      </c>
      <c r="AF358">
        <v>67309</v>
      </c>
    </row>
    <row r="359" spans="1:32" hidden="1">
      <c r="A359" t="s">
        <v>349</v>
      </c>
      <c r="B359" t="s">
        <v>217</v>
      </c>
      <c r="C359">
        <v>20468</v>
      </c>
      <c r="D359">
        <v>10316</v>
      </c>
      <c r="E359">
        <v>10152</v>
      </c>
      <c r="F359" s="11">
        <v>3.8</v>
      </c>
      <c r="G359">
        <v>38.200000000000003</v>
      </c>
      <c r="H359">
        <v>50</v>
      </c>
      <c r="I359">
        <v>4.5</v>
      </c>
      <c r="J359">
        <v>34254</v>
      </c>
      <c r="K359">
        <v>24.1</v>
      </c>
      <c r="L359">
        <v>6958</v>
      </c>
      <c r="M359" s="13">
        <v>9.3000000000000007</v>
      </c>
      <c r="N359">
        <v>0.7</v>
      </c>
      <c r="O359">
        <v>10.7</v>
      </c>
      <c r="R359" t="s">
        <v>349</v>
      </c>
      <c r="S359" t="s">
        <v>217</v>
      </c>
      <c r="T359">
        <v>20468</v>
      </c>
      <c r="U359" s="9">
        <f t="shared" si="58"/>
        <v>0.50400625366425644</v>
      </c>
      <c r="V359" s="9">
        <f t="shared" si="59"/>
        <v>0.49599374633574361</v>
      </c>
      <c r="W359" s="9">
        <f t="shared" si="67"/>
        <v>3.7999999999999999E-2</v>
      </c>
      <c r="X359" s="9">
        <f t="shared" si="66"/>
        <v>0.38200000000000001</v>
      </c>
      <c r="Y359" s="9">
        <f t="shared" si="62"/>
        <v>0.5</v>
      </c>
      <c r="Z359" s="9">
        <f t="shared" si="63"/>
        <v>4.4999999999999998E-2</v>
      </c>
      <c r="AA359" s="9">
        <f t="shared" si="60"/>
        <v>0.24100000000000002</v>
      </c>
      <c r="AB359" s="9">
        <f t="shared" si="64"/>
        <v>9.3000000000000013E-2</v>
      </c>
      <c r="AC359" s="9">
        <f t="shared" si="61"/>
        <v>6.9999999999999993E-3</v>
      </c>
      <c r="AD359" s="9">
        <f t="shared" si="57"/>
        <v>0.33994528043775651</v>
      </c>
      <c r="AE359" s="9">
        <f t="shared" si="65"/>
        <v>0.107</v>
      </c>
      <c r="AF359">
        <v>34254</v>
      </c>
    </row>
    <row r="360" spans="1:32" hidden="1">
      <c r="A360" t="s">
        <v>349</v>
      </c>
      <c r="B360" t="s">
        <v>47</v>
      </c>
      <c r="C360">
        <v>12668</v>
      </c>
      <c r="D360">
        <v>5828</v>
      </c>
      <c r="E360">
        <v>6840</v>
      </c>
      <c r="F360" s="11">
        <v>4.7</v>
      </c>
      <c r="G360">
        <v>45.1</v>
      </c>
      <c r="H360">
        <v>48.9</v>
      </c>
      <c r="I360">
        <v>0.2</v>
      </c>
      <c r="J360">
        <v>34538</v>
      </c>
      <c r="K360">
        <v>21.8</v>
      </c>
      <c r="L360">
        <v>4410</v>
      </c>
      <c r="M360" s="13">
        <v>6</v>
      </c>
      <c r="N360">
        <v>0.2</v>
      </c>
      <c r="O360">
        <v>15.5</v>
      </c>
      <c r="R360" t="s">
        <v>349</v>
      </c>
      <c r="S360" t="s">
        <v>47</v>
      </c>
      <c r="T360">
        <v>12668</v>
      </c>
      <c r="U360" s="9">
        <f t="shared" si="58"/>
        <v>0.46005683612251341</v>
      </c>
      <c r="V360" s="9">
        <f t="shared" si="59"/>
        <v>0.53994316387748653</v>
      </c>
      <c r="W360" s="9">
        <f t="shared" si="67"/>
        <v>4.7E-2</v>
      </c>
      <c r="X360" s="9">
        <f t="shared" si="66"/>
        <v>0.45100000000000001</v>
      </c>
      <c r="Y360" s="9">
        <f t="shared" si="62"/>
        <v>0.48899999999999999</v>
      </c>
      <c r="Z360" s="9">
        <f t="shared" si="63"/>
        <v>2E-3</v>
      </c>
      <c r="AA360" s="9">
        <f t="shared" si="60"/>
        <v>0.218</v>
      </c>
      <c r="AB360" s="9">
        <f t="shared" si="64"/>
        <v>0.06</v>
      </c>
      <c r="AC360" s="9">
        <f t="shared" si="61"/>
        <v>2E-3</v>
      </c>
      <c r="AD360" s="9">
        <f t="shared" si="57"/>
        <v>0.34812125039469527</v>
      </c>
      <c r="AE360" s="9">
        <f t="shared" si="65"/>
        <v>0.155</v>
      </c>
      <c r="AF360">
        <v>34538</v>
      </c>
    </row>
    <row r="361" spans="1:32" hidden="1">
      <c r="A361" t="s">
        <v>349</v>
      </c>
      <c r="B361" t="s">
        <v>373</v>
      </c>
      <c r="C361">
        <v>52240</v>
      </c>
      <c r="D361">
        <v>26035</v>
      </c>
      <c r="E361">
        <v>26205</v>
      </c>
      <c r="F361" s="11">
        <v>3.5</v>
      </c>
      <c r="G361">
        <v>92.1</v>
      </c>
      <c r="H361">
        <v>1.1000000000000001</v>
      </c>
      <c r="I361">
        <v>0.3</v>
      </c>
      <c r="J361">
        <v>37656</v>
      </c>
      <c r="K361">
        <v>31.4</v>
      </c>
      <c r="L361">
        <v>23928</v>
      </c>
      <c r="M361" s="13">
        <v>7.3</v>
      </c>
      <c r="N361">
        <v>0.5</v>
      </c>
      <c r="O361">
        <v>9.5</v>
      </c>
      <c r="R361" t="s">
        <v>349</v>
      </c>
      <c r="S361" t="s">
        <v>373</v>
      </c>
      <c r="T361">
        <v>52240</v>
      </c>
      <c r="U361" s="9">
        <f t="shared" si="58"/>
        <v>0.4983728943338438</v>
      </c>
      <c r="V361" s="9">
        <f t="shared" si="59"/>
        <v>0.5016271056661562</v>
      </c>
      <c r="W361" s="9">
        <f t="shared" si="67"/>
        <v>3.5000000000000003E-2</v>
      </c>
      <c r="X361" s="9">
        <f t="shared" si="66"/>
        <v>0.92099999999999993</v>
      </c>
      <c r="Y361" s="9">
        <f t="shared" si="62"/>
        <v>1.1000000000000001E-2</v>
      </c>
      <c r="Z361" s="9">
        <f t="shared" si="63"/>
        <v>3.0000000000000001E-3</v>
      </c>
      <c r="AA361" s="9">
        <f t="shared" si="60"/>
        <v>0.314</v>
      </c>
      <c r="AB361" s="9">
        <f t="shared" si="64"/>
        <v>7.2999999999999995E-2</v>
      </c>
      <c r="AC361" s="9">
        <f t="shared" si="61"/>
        <v>5.0000000000000001E-3</v>
      </c>
      <c r="AD361" s="9">
        <f t="shared" si="57"/>
        <v>0.45803981623277185</v>
      </c>
      <c r="AE361" s="9">
        <f t="shared" si="65"/>
        <v>9.5000000000000001E-2</v>
      </c>
      <c r="AF361">
        <v>37656</v>
      </c>
    </row>
    <row r="362" spans="1:32" hidden="1">
      <c r="A362" t="s">
        <v>349</v>
      </c>
      <c r="B362" t="s">
        <v>218</v>
      </c>
      <c r="C362">
        <v>124355</v>
      </c>
      <c r="D362">
        <v>61106</v>
      </c>
      <c r="E362">
        <v>63249</v>
      </c>
      <c r="F362" s="11">
        <v>10.7</v>
      </c>
      <c r="G362">
        <v>54.6</v>
      </c>
      <c r="H362">
        <v>30.9</v>
      </c>
      <c r="I362">
        <v>0.2</v>
      </c>
      <c r="J362">
        <v>40390</v>
      </c>
      <c r="K362">
        <v>22.3</v>
      </c>
      <c r="L362">
        <v>50821</v>
      </c>
      <c r="M362" s="13">
        <v>5.4</v>
      </c>
      <c r="N362">
        <v>0.3</v>
      </c>
      <c r="O362">
        <v>12.4</v>
      </c>
      <c r="R362" t="s">
        <v>349</v>
      </c>
      <c r="S362" t="s">
        <v>218</v>
      </c>
      <c r="T362">
        <v>124355</v>
      </c>
      <c r="U362" s="9">
        <f t="shared" si="58"/>
        <v>0.49138353906155763</v>
      </c>
      <c r="V362" s="9">
        <f t="shared" si="59"/>
        <v>0.50861646093844237</v>
      </c>
      <c r="W362" s="9">
        <f t="shared" si="67"/>
        <v>0.107</v>
      </c>
      <c r="X362" s="9">
        <f t="shared" si="66"/>
        <v>0.54600000000000004</v>
      </c>
      <c r="Y362" s="9">
        <f t="shared" si="62"/>
        <v>0.309</v>
      </c>
      <c r="Z362" s="9">
        <f t="shared" si="63"/>
        <v>2E-3</v>
      </c>
      <c r="AA362" s="9">
        <f t="shared" si="60"/>
        <v>0.223</v>
      </c>
      <c r="AB362" s="9">
        <f t="shared" si="64"/>
        <v>5.4000000000000006E-2</v>
      </c>
      <c r="AC362" s="9">
        <f t="shared" si="61"/>
        <v>3.0000000000000001E-3</v>
      </c>
      <c r="AD362" s="9">
        <f t="shared" si="57"/>
        <v>0.4086767721442644</v>
      </c>
      <c r="AE362" s="9">
        <f t="shared" si="65"/>
        <v>0.124</v>
      </c>
      <c r="AF362">
        <v>40390</v>
      </c>
    </row>
    <row r="363" spans="1:32" hidden="1">
      <c r="A363" t="s">
        <v>349</v>
      </c>
      <c r="B363" t="s">
        <v>222</v>
      </c>
      <c r="C363">
        <v>68946</v>
      </c>
      <c r="D363">
        <v>33990</v>
      </c>
      <c r="E363">
        <v>34956</v>
      </c>
      <c r="F363" s="11">
        <v>5.8</v>
      </c>
      <c r="G363">
        <v>88.3</v>
      </c>
      <c r="H363">
        <v>4.5</v>
      </c>
      <c r="I363">
        <v>0.2</v>
      </c>
      <c r="J363">
        <v>33232</v>
      </c>
      <c r="K363">
        <v>23.3</v>
      </c>
      <c r="L363">
        <v>26631</v>
      </c>
      <c r="M363" s="13">
        <v>7.4</v>
      </c>
      <c r="N363">
        <v>0.1</v>
      </c>
      <c r="O363">
        <v>11.7</v>
      </c>
      <c r="R363" t="s">
        <v>349</v>
      </c>
      <c r="S363" t="s">
        <v>222</v>
      </c>
      <c r="T363">
        <v>68946</v>
      </c>
      <c r="U363" s="9">
        <f t="shared" si="58"/>
        <v>0.49299451744843792</v>
      </c>
      <c r="V363" s="9">
        <f t="shared" si="59"/>
        <v>0.50700548255156208</v>
      </c>
      <c r="W363" s="9">
        <f t="shared" si="67"/>
        <v>5.7999999999999996E-2</v>
      </c>
      <c r="X363" s="9">
        <f t="shared" si="66"/>
        <v>0.88300000000000001</v>
      </c>
      <c r="Y363" s="9">
        <f t="shared" si="62"/>
        <v>4.4999999999999998E-2</v>
      </c>
      <c r="Z363" s="9">
        <f t="shared" si="63"/>
        <v>2E-3</v>
      </c>
      <c r="AA363" s="9">
        <f t="shared" si="60"/>
        <v>0.23300000000000001</v>
      </c>
      <c r="AB363" s="9">
        <f t="shared" si="64"/>
        <v>7.400000000000001E-2</v>
      </c>
      <c r="AC363" s="9">
        <f t="shared" si="61"/>
        <v>1E-3</v>
      </c>
      <c r="AD363" s="9">
        <f t="shared" si="57"/>
        <v>0.38625881124358191</v>
      </c>
      <c r="AE363" s="9">
        <f t="shared" si="65"/>
        <v>0.11699999999999999</v>
      </c>
      <c r="AF363">
        <v>33232</v>
      </c>
    </row>
    <row r="364" spans="1:32" hidden="1">
      <c r="A364" t="s">
        <v>349</v>
      </c>
      <c r="B364" t="s">
        <v>298</v>
      </c>
      <c r="C364">
        <v>81581</v>
      </c>
      <c r="D364">
        <v>38776</v>
      </c>
      <c r="E364">
        <v>42805</v>
      </c>
      <c r="F364" s="11">
        <v>9.9</v>
      </c>
      <c r="G364">
        <v>48.3</v>
      </c>
      <c r="H364">
        <v>38.200000000000003</v>
      </c>
      <c r="I364">
        <v>0.3</v>
      </c>
      <c r="J364">
        <v>39847</v>
      </c>
      <c r="K364">
        <v>23.1</v>
      </c>
      <c r="L364">
        <v>34701</v>
      </c>
      <c r="M364" s="13">
        <v>4.3</v>
      </c>
      <c r="N364">
        <v>0.2</v>
      </c>
      <c r="O364">
        <v>10.1</v>
      </c>
      <c r="R364" t="s">
        <v>349</v>
      </c>
      <c r="S364" t="s">
        <v>298</v>
      </c>
      <c r="T364">
        <v>81581</v>
      </c>
      <c r="U364" s="9">
        <f t="shared" si="58"/>
        <v>0.47530675034628161</v>
      </c>
      <c r="V364" s="9">
        <f t="shared" si="59"/>
        <v>0.52469324965371844</v>
      </c>
      <c r="W364" s="9">
        <f t="shared" si="67"/>
        <v>9.9000000000000005E-2</v>
      </c>
      <c r="X364" s="9">
        <f t="shared" si="66"/>
        <v>0.48299999999999998</v>
      </c>
      <c r="Y364" s="9">
        <f t="shared" si="62"/>
        <v>0.38200000000000001</v>
      </c>
      <c r="Z364" s="9">
        <f t="shared" si="63"/>
        <v>3.0000000000000001E-3</v>
      </c>
      <c r="AA364" s="9">
        <f t="shared" si="60"/>
        <v>0.23100000000000001</v>
      </c>
      <c r="AB364" s="9">
        <f t="shared" si="64"/>
        <v>4.2999999999999997E-2</v>
      </c>
      <c r="AC364" s="9">
        <f t="shared" si="61"/>
        <v>2E-3</v>
      </c>
      <c r="AD364" s="9">
        <f t="shared" si="57"/>
        <v>0.42535639425846705</v>
      </c>
      <c r="AE364" s="9">
        <f t="shared" si="65"/>
        <v>0.10099999999999999</v>
      </c>
      <c r="AF364">
        <v>39847</v>
      </c>
    </row>
    <row r="365" spans="1:32" hidden="1">
      <c r="A365" t="s">
        <v>349</v>
      </c>
      <c r="B365" t="s">
        <v>374</v>
      </c>
      <c r="C365">
        <v>37971</v>
      </c>
      <c r="D365">
        <v>18706</v>
      </c>
      <c r="E365">
        <v>19265</v>
      </c>
      <c r="F365" s="11">
        <v>10.5</v>
      </c>
      <c r="G365">
        <v>85</v>
      </c>
      <c r="H365">
        <v>3.4</v>
      </c>
      <c r="I365">
        <v>0.3</v>
      </c>
      <c r="J365">
        <v>37796</v>
      </c>
      <c r="K365">
        <v>20.3</v>
      </c>
      <c r="L365">
        <v>15747</v>
      </c>
      <c r="M365" s="13">
        <v>7.3</v>
      </c>
      <c r="N365">
        <v>0</v>
      </c>
      <c r="O365">
        <v>8.3000000000000007</v>
      </c>
      <c r="R365" t="s">
        <v>349</v>
      </c>
      <c r="S365" t="s">
        <v>374</v>
      </c>
      <c r="T365">
        <v>37971</v>
      </c>
      <c r="U365" s="9">
        <f t="shared" si="58"/>
        <v>0.49263911932790816</v>
      </c>
      <c r="V365" s="9">
        <f t="shared" si="59"/>
        <v>0.50736088067209184</v>
      </c>
      <c r="W365" s="9">
        <f t="shared" si="67"/>
        <v>0.105</v>
      </c>
      <c r="X365" s="9">
        <f t="shared" si="66"/>
        <v>0.85</v>
      </c>
      <c r="Y365" s="9">
        <f t="shared" si="62"/>
        <v>3.4000000000000002E-2</v>
      </c>
      <c r="Z365" s="9">
        <f t="shared" si="63"/>
        <v>3.0000000000000001E-3</v>
      </c>
      <c r="AA365" s="9">
        <f t="shared" si="60"/>
        <v>0.20300000000000001</v>
      </c>
      <c r="AB365" s="9">
        <f t="shared" si="64"/>
        <v>7.2999999999999995E-2</v>
      </c>
      <c r="AC365" s="9">
        <f t="shared" si="61"/>
        <v>0</v>
      </c>
      <c r="AD365" s="9">
        <f t="shared" si="57"/>
        <v>0.41471122698901791</v>
      </c>
      <c r="AE365" s="9">
        <f t="shared" si="65"/>
        <v>8.3000000000000004E-2</v>
      </c>
      <c r="AF365">
        <v>37796</v>
      </c>
    </row>
    <row r="366" spans="1:32" hidden="1">
      <c r="A366" t="s">
        <v>349</v>
      </c>
      <c r="B366" t="s">
        <v>375</v>
      </c>
      <c r="C366">
        <v>17604</v>
      </c>
      <c r="D366">
        <v>8561</v>
      </c>
      <c r="E366">
        <v>9043</v>
      </c>
      <c r="F366" s="11">
        <v>4.7</v>
      </c>
      <c r="G366">
        <v>93</v>
      </c>
      <c r="H366">
        <v>1.2</v>
      </c>
      <c r="I366">
        <v>0.4</v>
      </c>
      <c r="J366">
        <v>37484</v>
      </c>
      <c r="K366">
        <v>21.7</v>
      </c>
      <c r="L366">
        <v>6992</v>
      </c>
      <c r="M366" s="13">
        <v>8</v>
      </c>
      <c r="N366">
        <v>0.1</v>
      </c>
      <c r="O366">
        <v>11</v>
      </c>
      <c r="R366" t="s">
        <v>349</v>
      </c>
      <c r="S366" t="s">
        <v>375</v>
      </c>
      <c r="T366">
        <v>17604</v>
      </c>
      <c r="U366" s="9">
        <f t="shared" si="58"/>
        <v>0.48630992956146329</v>
      </c>
      <c r="V366" s="9">
        <f t="shared" si="59"/>
        <v>0.51369007043853665</v>
      </c>
      <c r="W366" s="9">
        <f t="shared" si="67"/>
        <v>4.7E-2</v>
      </c>
      <c r="X366" s="9">
        <f t="shared" si="66"/>
        <v>0.93</v>
      </c>
      <c r="Y366" s="9">
        <f t="shared" si="62"/>
        <v>1.2E-2</v>
      </c>
      <c r="Z366" s="9">
        <f t="shared" si="63"/>
        <v>4.0000000000000001E-3</v>
      </c>
      <c r="AA366" s="9">
        <f t="shared" si="60"/>
        <v>0.217</v>
      </c>
      <c r="AB366" s="9">
        <f t="shared" si="64"/>
        <v>0.08</v>
      </c>
      <c r="AC366" s="9">
        <f t="shared" si="61"/>
        <v>1E-3</v>
      </c>
      <c r="AD366" s="9">
        <f t="shared" si="57"/>
        <v>0.39718245853215178</v>
      </c>
      <c r="AE366" s="9">
        <f t="shared" si="65"/>
        <v>0.11</v>
      </c>
      <c r="AF366">
        <v>37484</v>
      </c>
    </row>
    <row r="367" spans="1:32" hidden="1">
      <c r="A367" t="s">
        <v>376</v>
      </c>
      <c r="B367" t="s">
        <v>162</v>
      </c>
      <c r="C367">
        <v>2341</v>
      </c>
      <c r="D367">
        <v>1184</v>
      </c>
      <c r="E367">
        <v>1157</v>
      </c>
      <c r="F367" s="11">
        <v>1.1000000000000001</v>
      </c>
      <c r="G367">
        <v>92.4</v>
      </c>
      <c r="H367">
        <v>1.1000000000000001</v>
      </c>
      <c r="I367">
        <v>2.7</v>
      </c>
      <c r="J367">
        <v>52118</v>
      </c>
      <c r="K367">
        <v>9.6</v>
      </c>
      <c r="L367">
        <v>1279</v>
      </c>
      <c r="M367" s="13">
        <v>19.8</v>
      </c>
      <c r="N367">
        <v>0.4</v>
      </c>
      <c r="O367">
        <v>1.2</v>
      </c>
      <c r="R367" t="s">
        <v>376</v>
      </c>
      <c r="S367" t="s">
        <v>162</v>
      </c>
      <c r="T367">
        <v>2341</v>
      </c>
      <c r="U367" s="9">
        <f t="shared" si="58"/>
        <v>0.50576676633917128</v>
      </c>
      <c r="V367" s="9">
        <f t="shared" si="59"/>
        <v>0.49423323366082872</v>
      </c>
      <c r="W367" s="9">
        <f t="shared" si="67"/>
        <v>1.1000000000000001E-2</v>
      </c>
      <c r="X367" s="9">
        <f t="shared" si="66"/>
        <v>0.92400000000000004</v>
      </c>
      <c r="Y367" s="9">
        <f t="shared" si="62"/>
        <v>1.1000000000000001E-2</v>
      </c>
      <c r="Z367" s="9">
        <f t="shared" si="63"/>
        <v>2.7000000000000003E-2</v>
      </c>
      <c r="AA367" s="9">
        <f t="shared" si="60"/>
        <v>9.6000000000000002E-2</v>
      </c>
      <c r="AB367" s="9">
        <f t="shared" si="64"/>
        <v>0.19800000000000001</v>
      </c>
      <c r="AC367" s="9">
        <f t="shared" si="61"/>
        <v>4.0000000000000001E-3</v>
      </c>
      <c r="AD367" s="9">
        <f t="shared" si="57"/>
        <v>0.54634771465185816</v>
      </c>
      <c r="AE367" s="9">
        <f t="shared" si="65"/>
        <v>1.2E-2</v>
      </c>
      <c r="AF367">
        <v>52118</v>
      </c>
    </row>
    <row r="368" spans="1:32" hidden="1">
      <c r="A368" t="s">
        <v>376</v>
      </c>
      <c r="B368" t="s">
        <v>377</v>
      </c>
      <c r="C368">
        <v>11097</v>
      </c>
      <c r="D368">
        <v>5524</v>
      </c>
      <c r="E368">
        <v>5573</v>
      </c>
      <c r="F368" s="11">
        <v>1.6</v>
      </c>
      <c r="G368">
        <v>93.7</v>
      </c>
      <c r="H368">
        <v>0.9</v>
      </c>
      <c r="I368">
        <v>0.9</v>
      </c>
      <c r="J368">
        <v>53141</v>
      </c>
      <c r="K368">
        <v>8</v>
      </c>
      <c r="L368">
        <v>5889</v>
      </c>
      <c r="M368" s="13">
        <v>12.2</v>
      </c>
      <c r="N368">
        <v>0.4</v>
      </c>
      <c r="O368">
        <v>2.4</v>
      </c>
      <c r="R368" t="s">
        <v>376</v>
      </c>
      <c r="S368" t="s">
        <v>377</v>
      </c>
      <c r="T368">
        <v>11097</v>
      </c>
      <c r="U368" s="9">
        <f t="shared" si="58"/>
        <v>0.49779219608903308</v>
      </c>
      <c r="V368" s="9">
        <f t="shared" si="59"/>
        <v>0.50220780391096698</v>
      </c>
      <c r="W368" s="9">
        <f t="shared" si="67"/>
        <v>1.6E-2</v>
      </c>
      <c r="X368" s="9">
        <f t="shared" si="66"/>
        <v>0.93700000000000006</v>
      </c>
      <c r="Y368" s="9">
        <f t="shared" si="62"/>
        <v>9.0000000000000011E-3</v>
      </c>
      <c r="Z368" s="9">
        <f t="shared" si="63"/>
        <v>9.0000000000000011E-3</v>
      </c>
      <c r="AA368" s="9">
        <f t="shared" si="60"/>
        <v>0.08</v>
      </c>
      <c r="AB368" s="9">
        <f t="shared" si="64"/>
        <v>0.122</v>
      </c>
      <c r="AC368" s="9">
        <f t="shared" si="61"/>
        <v>4.0000000000000001E-3</v>
      </c>
      <c r="AD368" s="9">
        <f t="shared" si="57"/>
        <v>0.53068396864017298</v>
      </c>
      <c r="AE368" s="9">
        <f t="shared" si="65"/>
        <v>2.4E-2</v>
      </c>
      <c r="AF368">
        <v>53141</v>
      </c>
    </row>
    <row r="369" spans="1:32" hidden="1">
      <c r="A369" t="s">
        <v>376</v>
      </c>
      <c r="B369" t="s">
        <v>378</v>
      </c>
      <c r="C369">
        <v>6794</v>
      </c>
      <c r="D369">
        <v>3497</v>
      </c>
      <c r="E369">
        <v>3297</v>
      </c>
      <c r="F369" s="11">
        <v>2.2000000000000002</v>
      </c>
      <c r="G369">
        <v>42.1</v>
      </c>
      <c r="H369">
        <v>0</v>
      </c>
      <c r="I369">
        <v>54.5</v>
      </c>
      <c r="J369">
        <v>41296</v>
      </c>
      <c r="K369">
        <v>33.5</v>
      </c>
      <c r="L369">
        <v>2461</v>
      </c>
      <c r="M369" s="13">
        <v>13</v>
      </c>
      <c r="N369">
        <v>0.3</v>
      </c>
      <c r="O369">
        <v>6.1</v>
      </c>
      <c r="R369" t="s">
        <v>376</v>
      </c>
      <c r="S369" t="s">
        <v>378</v>
      </c>
      <c r="T369">
        <v>6794</v>
      </c>
      <c r="U369" s="9">
        <f t="shared" si="58"/>
        <v>0.51471886959081548</v>
      </c>
      <c r="V369" s="9">
        <f t="shared" si="59"/>
        <v>0.48528113040918458</v>
      </c>
      <c r="W369" s="9">
        <f t="shared" si="67"/>
        <v>2.2000000000000002E-2</v>
      </c>
      <c r="X369" s="9">
        <f t="shared" si="66"/>
        <v>0.42100000000000004</v>
      </c>
      <c r="Y369" s="9">
        <f t="shared" si="62"/>
        <v>0</v>
      </c>
      <c r="Z369" s="9">
        <f t="shared" si="63"/>
        <v>0.54500000000000004</v>
      </c>
      <c r="AA369" s="9">
        <f t="shared" si="60"/>
        <v>0.33500000000000002</v>
      </c>
      <c r="AB369" s="9">
        <f t="shared" si="64"/>
        <v>0.13</v>
      </c>
      <c r="AC369" s="9">
        <f t="shared" si="61"/>
        <v>3.0000000000000001E-3</v>
      </c>
      <c r="AD369" s="9">
        <f t="shared" si="57"/>
        <v>0.36223138062996763</v>
      </c>
      <c r="AE369" s="9">
        <f t="shared" si="65"/>
        <v>6.0999999999999999E-2</v>
      </c>
      <c r="AF369">
        <v>41296</v>
      </c>
    </row>
    <row r="370" spans="1:32" hidden="1">
      <c r="A370" t="s">
        <v>376</v>
      </c>
      <c r="B370" t="s">
        <v>379</v>
      </c>
      <c r="C370">
        <v>969</v>
      </c>
      <c r="D370">
        <v>582</v>
      </c>
      <c r="E370">
        <v>387</v>
      </c>
      <c r="F370" s="11">
        <v>4.3</v>
      </c>
      <c r="G370">
        <v>91.3</v>
      </c>
      <c r="H370">
        <v>0.8</v>
      </c>
      <c r="I370">
        <v>0.5</v>
      </c>
      <c r="J370">
        <v>70469</v>
      </c>
      <c r="K370">
        <v>10.3</v>
      </c>
      <c r="L370">
        <v>564</v>
      </c>
      <c r="M370" s="13">
        <v>12.4</v>
      </c>
      <c r="N370">
        <v>0.5</v>
      </c>
      <c r="O370">
        <v>1.4</v>
      </c>
      <c r="R370" t="s">
        <v>376</v>
      </c>
      <c r="S370" t="s">
        <v>379</v>
      </c>
      <c r="T370">
        <v>969</v>
      </c>
      <c r="U370" s="9">
        <f t="shared" si="58"/>
        <v>0.60061919504643968</v>
      </c>
      <c r="V370" s="9">
        <f t="shared" si="59"/>
        <v>0.39938080495356038</v>
      </c>
      <c r="W370" s="9">
        <f t="shared" si="67"/>
        <v>4.2999999999999997E-2</v>
      </c>
      <c r="X370" s="9">
        <f t="shared" si="66"/>
        <v>0.91299999999999992</v>
      </c>
      <c r="Y370" s="9">
        <f t="shared" si="62"/>
        <v>8.0000000000000002E-3</v>
      </c>
      <c r="Z370" s="9">
        <f t="shared" si="63"/>
        <v>5.0000000000000001E-3</v>
      </c>
      <c r="AA370" s="9">
        <f t="shared" si="60"/>
        <v>0.10300000000000001</v>
      </c>
      <c r="AB370" s="9">
        <f t="shared" si="64"/>
        <v>0.124</v>
      </c>
      <c r="AC370" s="9">
        <f t="shared" si="61"/>
        <v>5.0000000000000001E-3</v>
      </c>
      <c r="AD370" s="9">
        <f t="shared" si="57"/>
        <v>0.58204334365325072</v>
      </c>
      <c r="AE370" s="9">
        <f t="shared" si="65"/>
        <v>1.3999999999999999E-2</v>
      </c>
      <c r="AF370">
        <v>70469</v>
      </c>
    </row>
    <row r="371" spans="1:32" hidden="1">
      <c r="A371" t="s">
        <v>376</v>
      </c>
      <c r="B371" t="s">
        <v>380</v>
      </c>
      <c r="C371">
        <v>6634</v>
      </c>
      <c r="D371">
        <v>3492</v>
      </c>
      <c r="E371">
        <v>3142</v>
      </c>
      <c r="F371" s="11">
        <v>1.8</v>
      </c>
      <c r="G371">
        <v>92.8</v>
      </c>
      <c r="H371">
        <v>0.9</v>
      </c>
      <c r="I371">
        <v>2.5</v>
      </c>
      <c r="J371">
        <v>56349</v>
      </c>
      <c r="K371">
        <v>8.5</v>
      </c>
      <c r="L371">
        <v>3369</v>
      </c>
      <c r="M371" s="13">
        <v>15</v>
      </c>
      <c r="N371">
        <v>0.6</v>
      </c>
      <c r="O371">
        <v>2.6</v>
      </c>
      <c r="R371" t="s">
        <v>376</v>
      </c>
      <c r="S371" t="s">
        <v>380</v>
      </c>
      <c r="T371">
        <v>6634</v>
      </c>
      <c r="U371" s="9">
        <f t="shared" si="58"/>
        <v>0.52637925836599342</v>
      </c>
      <c r="V371" s="9">
        <f t="shared" si="59"/>
        <v>0.47362074163400664</v>
      </c>
      <c r="W371" s="9">
        <f t="shared" si="67"/>
        <v>1.8000000000000002E-2</v>
      </c>
      <c r="X371" s="9">
        <f t="shared" si="66"/>
        <v>0.92799999999999994</v>
      </c>
      <c r="Y371" s="9">
        <f t="shared" si="62"/>
        <v>9.0000000000000011E-3</v>
      </c>
      <c r="Z371" s="9">
        <f t="shared" si="63"/>
        <v>2.5000000000000001E-2</v>
      </c>
      <c r="AA371" s="9">
        <f t="shared" si="60"/>
        <v>8.5000000000000006E-2</v>
      </c>
      <c r="AB371" s="9">
        <f t="shared" si="64"/>
        <v>0.15</v>
      </c>
      <c r="AC371" s="9">
        <f t="shared" si="61"/>
        <v>6.0000000000000001E-3</v>
      </c>
      <c r="AD371" s="9">
        <f t="shared" si="57"/>
        <v>0.50783840820018089</v>
      </c>
      <c r="AE371" s="9">
        <f t="shared" si="65"/>
        <v>2.6000000000000002E-2</v>
      </c>
      <c r="AF371">
        <v>56349</v>
      </c>
    </row>
    <row r="372" spans="1:32" hidden="1">
      <c r="A372" t="s">
        <v>266</v>
      </c>
      <c r="B372" t="s">
        <v>383</v>
      </c>
      <c r="C372">
        <v>92697</v>
      </c>
      <c r="D372">
        <v>45715</v>
      </c>
      <c r="E372">
        <v>46982</v>
      </c>
      <c r="F372" s="11">
        <v>2.2999999999999998</v>
      </c>
      <c r="G372">
        <v>95.2</v>
      </c>
      <c r="H372">
        <v>0.8</v>
      </c>
      <c r="I372">
        <v>0.3</v>
      </c>
      <c r="J372">
        <v>45310</v>
      </c>
      <c r="K372">
        <v>14</v>
      </c>
      <c r="L372">
        <v>42879</v>
      </c>
      <c r="M372" s="13">
        <v>5.3</v>
      </c>
      <c r="N372">
        <v>0.2</v>
      </c>
      <c r="O372">
        <v>7</v>
      </c>
      <c r="R372" t="s">
        <v>266</v>
      </c>
      <c r="S372" t="s">
        <v>383</v>
      </c>
      <c r="T372">
        <v>92697</v>
      </c>
      <c r="U372" s="9">
        <f t="shared" si="58"/>
        <v>0.49316590612425432</v>
      </c>
      <c r="V372" s="9">
        <f t="shared" si="59"/>
        <v>0.50683409387574574</v>
      </c>
      <c r="W372" s="9">
        <f t="shared" si="67"/>
        <v>2.3E-2</v>
      </c>
      <c r="X372" s="9">
        <f t="shared" si="66"/>
        <v>0.95200000000000007</v>
      </c>
      <c r="Y372" s="9">
        <f t="shared" si="62"/>
        <v>8.0000000000000002E-3</v>
      </c>
      <c r="Z372" s="9">
        <f t="shared" si="63"/>
        <v>3.0000000000000001E-3</v>
      </c>
      <c r="AA372" s="9">
        <f t="shared" si="60"/>
        <v>0.14000000000000001</v>
      </c>
      <c r="AB372" s="9">
        <f t="shared" si="64"/>
        <v>5.2999999999999999E-2</v>
      </c>
      <c r="AC372" s="9">
        <f t="shared" si="61"/>
        <v>2E-3</v>
      </c>
      <c r="AD372" s="9">
        <f t="shared" si="57"/>
        <v>0.46257160425903748</v>
      </c>
      <c r="AE372" s="9">
        <f t="shared" si="65"/>
        <v>7.0000000000000007E-2</v>
      </c>
      <c r="AF372">
        <v>45310</v>
      </c>
    </row>
    <row r="373" spans="1:32" hidden="1">
      <c r="A373" t="s">
        <v>266</v>
      </c>
      <c r="B373" t="s">
        <v>118</v>
      </c>
      <c r="C373">
        <v>53470</v>
      </c>
      <c r="D373">
        <v>25523</v>
      </c>
      <c r="E373">
        <v>27947</v>
      </c>
      <c r="F373" s="11">
        <v>1.5</v>
      </c>
      <c r="G373">
        <v>91.2</v>
      </c>
      <c r="H373">
        <v>2.2999999999999998</v>
      </c>
      <c r="I373">
        <v>0.3</v>
      </c>
      <c r="J373">
        <v>67382</v>
      </c>
      <c r="K373">
        <v>8.6999999999999993</v>
      </c>
      <c r="L373">
        <v>25357</v>
      </c>
      <c r="M373" s="13">
        <v>7.6</v>
      </c>
      <c r="N373">
        <v>0.4</v>
      </c>
      <c r="O373">
        <v>4.2</v>
      </c>
      <c r="R373" t="s">
        <v>266</v>
      </c>
      <c r="S373" t="s">
        <v>118</v>
      </c>
      <c r="T373">
        <v>53470</v>
      </c>
      <c r="U373" s="9">
        <f t="shared" si="58"/>
        <v>0.47733308397232094</v>
      </c>
      <c r="V373" s="9">
        <f t="shared" si="59"/>
        <v>0.52266691602767912</v>
      </c>
      <c r="W373" s="9">
        <f t="shared" si="67"/>
        <v>1.4999999999999999E-2</v>
      </c>
      <c r="X373" s="9">
        <f t="shared" si="66"/>
        <v>0.91200000000000003</v>
      </c>
      <c r="Y373" s="9">
        <f t="shared" si="62"/>
        <v>2.3E-2</v>
      </c>
      <c r="Z373" s="9">
        <f t="shared" si="63"/>
        <v>3.0000000000000001E-3</v>
      </c>
      <c r="AA373" s="9">
        <f t="shared" si="60"/>
        <v>8.6999999999999994E-2</v>
      </c>
      <c r="AB373" s="9">
        <f t="shared" si="64"/>
        <v>7.5999999999999998E-2</v>
      </c>
      <c r="AC373" s="9">
        <f t="shared" si="61"/>
        <v>4.0000000000000001E-3</v>
      </c>
      <c r="AD373" s="9">
        <f t="shared" si="57"/>
        <v>0.47422853936786985</v>
      </c>
      <c r="AE373" s="9">
        <f t="shared" si="65"/>
        <v>4.2000000000000003E-2</v>
      </c>
      <c r="AF373">
        <v>67382</v>
      </c>
    </row>
    <row r="374" spans="1:32" hidden="1">
      <c r="A374" t="s">
        <v>266</v>
      </c>
      <c r="B374" t="s">
        <v>384</v>
      </c>
      <c r="C374">
        <v>28576</v>
      </c>
      <c r="D374">
        <v>13984</v>
      </c>
      <c r="E374">
        <v>14592</v>
      </c>
      <c r="F374" s="11">
        <v>2.8</v>
      </c>
      <c r="G374">
        <v>94.7</v>
      </c>
      <c r="H374">
        <v>0.9</v>
      </c>
      <c r="I374">
        <v>0.2</v>
      </c>
      <c r="J374">
        <v>48060</v>
      </c>
      <c r="K374">
        <v>12.8</v>
      </c>
      <c r="L374">
        <v>13163</v>
      </c>
      <c r="M374" s="13">
        <v>6.1</v>
      </c>
      <c r="N374">
        <v>0.3</v>
      </c>
      <c r="O374">
        <v>7.5</v>
      </c>
      <c r="R374" t="s">
        <v>266</v>
      </c>
      <c r="S374" t="s">
        <v>384</v>
      </c>
      <c r="T374">
        <v>28576</v>
      </c>
      <c r="U374" s="9">
        <f t="shared" si="58"/>
        <v>0.48936170212765956</v>
      </c>
      <c r="V374" s="9">
        <f t="shared" si="59"/>
        <v>0.51063829787234039</v>
      </c>
      <c r="W374" s="9">
        <f t="shared" si="67"/>
        <v>2.7999999999999997E-2</v>
      </c>
      <c r="X374" s="9">
        <f t="shared" si="66"/>
        <v>0.94700000000000006</v>
      </c>
      <c r="Y374" s="9">
        <f t="shared" si="62"/>
        <v>9.0000000000000011E-3</v>
      </c>
      <c r="Z374" s="9">
        <f t="shared" si="63"/>
        <v>2E-3</v>
      </c>
      <c r="AA374" s="9">
        <f t="shared" si="60"/>
        <v>0.128</v>
      </c>
      <c r="AB374" s="9">
        <f t="shared" si="64"/>
        <v>6.0999999999999999E-2</v>
      </c>
      <c r="AC374" s="9">
        <f t="shared" si="61"/>
        <v>3.0000000000000001E-3</v>
      </c>
      <c r="AD374" s="9">
        <f t="shared" si="57"/>
        <v>0.46063129899216126</v>
      </c>
      <c r="AE374" s="9">
        <f t="shared" si="65"/>
        <v>7.4999999999999997E-2</v>
      </c>
      <c r="AF374">
        <v>48060</v>
      </c>
    </row>
    <row r="375" spans="1:32" hidden="1">
      <c r="A375" t="s">
        <v>266</v>
      </c>
      <c r="B375" t="s">
        <v>385</v>
      </c>
      <c r="C375">
        <v>13234</v>
      </c>
      <c r="D375">
        <v>6643</v>
      </c>
      <c r="E375">
        <v>6591</v>
      </c>
      <c r="F375" s="11">
        <v>0.2</v>
      </c>
      <c r="G375">
        <v>97</v>
      </c>
      <c r="H375">
        <v>0.4</v>
      </c>
      <c r="I375">
        <v>0</v>
      </c>
      <c r="J375">
        <v>40680</v>
      </c>
      <c r="K375">
        <v>20.7</v>
      </c>
      <c r="L375">
        <v>5060</v>
      </c>
      <c r="M375" s="13">
        <v>5.8</v>
      </c>
      <c r="N375">
        <v>0</v>
      </c>
      <c r="O375">
        <v>12</v>
      </c>
      <c r="R375" t="s">
        <v>266</v>
      </c>
      <c r="S375" t="s">
        <v>385</v>
      </c>
      <c r="T375">
        <v>13234</v>
      </c>
      <c r="U375" s="9">
        <f t="shared" si="58"/>
        <v>0.50196463654223966</v>
      </c>
      <c r="V375" s="9">
        <f t="shared" si="59"/>
        <v>0.49803536345776034</v>
      </c>
      <c r="W375" s="9">
        <f t="shared" si="67"/>
        <v>2E-3</v>
      </c>
      <c r="X375" s="9">
        <f t="shared" si="66"/>
        <v>0.97</v>
      </c>
      <c r="Y375" s="9">
        <f t="shared" si="62"/>
        <v>4.0000000000000001E-3</v>
      </c>
      <c r="Z375" s="9">
        <f t="shared" si="63"/>
        <v>0</v>
      </c>
      <c r="AA375" s="9">
        <f t="shared" si="60"/>
        <v>0.20699999999999999</v>
      </c>
      <c r="AB375" s="9">
        <f t="shared" si="64"/>
        <v>5.7999999999999996E-2</v>
      </c>
      <c r="AC375" s="9">
        <f t="shared" si="61"/>
        <v>0</v>
      </c>
      <c r="AD375" s="9">
        <f t="shared" si="57"/>
        <v>0.38234849629741574</v>
      </c>
      <c r="AE375" s="9">
        <f t="shared" si="65"/>
        <v>0.12</v>
      </c>
      <c r="AF375">
        <v>40680</v>
      </c>
    </row>
    <row r="376" spans="1:32" hidden="1">
      <c r="A376" t="s">
        <v>266</v>
      </c>
      <c r="B376" t="s">
        <v>217</v>
      </c>
      <c r="C376">
        <v>219916</v>
      </c>
      <c r="D376">
        <v>110375</v>
      </c>
      <c r="E376">
        <v>109541</v>
      </c>
      <c r="F376" s="11">
        <v>2.4</v>
      </c>
      <c r="G376">
        <v>87.8</v>
      </c>
      <c r="H376">
        <v>3.3</v>
      </c>
      <c r="I376">
        <v>0.1</v>
      </c>
      <c r="J376">
        <v>74379</v>
      </c>
      <c r="K376">
        <v>5.6</v>
      </c>
      <c r="L376">
        <v>105433</v>
      </c>
      <c r="M376" s="13">
        <v>5.2</v>
      </c>
      <c r="N376">
        <v>0.1</v>
      </c>
      <c r="O376">
        <v>6.1</v>
      </c>
      <c r="R376" t="s">
        <v>266</v>
      </c>
      <c r="S376" t="s">
        <v>217</v>
      </c>
      <c r="T376">
        <v>219916</v>
      </c>
      <c r="U376" s="9">
        <f t="shared" si="58"/>
        <v>0.50189617854089741</v>
      </c>
      <c r="V376" s="9">
        <f t="shared" si="59"/>
        <v>0.49810382145910259</v>
      </c>
      <c r="W376" s="9">
        <f t="shared" si="67"/>
        <v>2.4E-2</v>
      </c>
      <c r="X376" s="9">
        <f t="shared" si="66"/>
        <v>0.878</v>
      </c>
      <c r="Y376" s="9">
        <f t="shared" si="62"/>
        <v>3.3000000000000002E-2</v>
      </c>
      <c r="Z376" s="9">
        <f t="shared" si="63"/>
        <v>1E-3</v>
      </c>
      <c r="AA376" s="9">
        <f t="shared" si="60"/>
        <v>5.5999999999999994E-2</v>
      </c>
      <c r="AB376" s="9">
        <f t="shared" si="64"/>
        <v>5.2000000000000005E-2</v>
      </c>
      <c r="AC376" s="9">
        <f t="shared" si="61"/>
        <v>1E-3</v>
      </c>
      <c r="AD376" s="9">
        <f t="shared" si="57"/>
        <v>0.47942396187635278</v>
      </c>
      <c r="AE376" s="9">
        <f t="shared" si="65"/>
        <v>6.0999999999999999E-2</v>
      </c>
      <c r="AF376">
        <v>74379</v>
      </c>
    </row>
    <row r="377" spans="1:32" hidden="1">
      <c r="A377" t="s">
        <v>266</v>
      </c>
      <c r="B377" t="s">
        <v>47</v>
      </c>
      <c r="C377">
        <v>61351</v>
      </c>
      <c r="D377">
        <v>30112</v>
      </c>
      <c r="E377">
        <v>31239</v>
      </c>
      <c r="F377" s="11">
        <v>1</v>
      </c>
      <c r="G377">
        <v>95.4</v>
      </c>
      <c r="H377">
        <v>1.1000000000000001</v>
      </c>
      <c r="I377">
        <v>0.2</v>
      </c>
      <c r="J377">
        <v>43509</v>
      </c>
      <c r="K377">
        <v>16.399999999999999</v>
      </c>
      <c r="L377">
        <v>26082</v>
      </c>
      <c r="M377" s="13">
        <v>4.8</v>
      </c>
      <c r="N377">
        <v>0.1</v>
      </c>
      <c r="O377">
        <v>6.8</v>
      </c>
      <c r="R377" t="s">
        <v>266</v>
      </c>
      <c r="S377" t="s">
        <v>47</v>
      </c>
      <c r="T377">
        <v>61351</v>
      </c>
      <c r="U377" s="9">
        <f t="shared" si="58"/>
        <v>0.49081514563739792</v>
      </c>
      <c r="V377" s="9">
        <f t="shared" si="59"/>
        <v>0.50918485436260208</v>
      </c>
      <c r="W377" s="9">
        <f t="shared" si="67"/>
        <v>0.01</v>
      </c>
      <c r="X377" s="9">
        <f t="shared" si="66"/>
        <v>0.95400000000000007</v>
      </c>
      <c r="Y377" s="9">
        <f t="shared" si="62"/>
        <v>1.1000000000000001E-2</v>
      </c>
      <c r="Z377" s="9">
        <f t="shared" si="63"/>
        <v>2E-3</v>
      </c>
      <c r="AA377" s="9">
        <f t="shared" si="60"/>
        <v>0.16399999999999998</v>
      </c>
      <c r="AB377" s="9">
        <f t="shared" si="64"/>
        <v>4.8000000000000001E-2</v>
      </c>
      <c r="AC377" s="9">
        <f t="shared" si="61"/>
        <v>1E-3</v>
      </c>
      <c r="AD377" s="9">
        <f t="shared" si="57"/>
        <v>0.42512754478329612</v>
      </c>
      <c r="AE377" s="9">
        <f t="shared" si="65"/>
        <v>6.8000000000000005E-2</v>
      </c>
      <c r="AF377">
        <v>43509</v>
      </c>
    </row>
    <row r="378" spans="1:32" hidden="1">
      <c r="A378" t="s">
        <v>266</v>
      </c>
      <c r="B378" t="s">
        <v>218</v>
      </c>
      <c r="C378">
        <v>115371</v>
      </c>
      <c r="D378">
        <v>57126</v>
      </c>
      <c r="E378">
        <v>58245</v>
      </c>
      <c r="F378" s="11">
        <v>1.7</v>
      </c>
      <c r="G378">
        <v>94.2</v>
      </c>
      <c r="H378">
        <v>1.6</v>
      </c>
      <c r="I378">
        <v>0.2</v>
      </c>
      <c r="J378">
        <v>50383</v>
      </c>
      <c r="K378">
        <v>13.2</v>
      </c>
      <c r="L378">
        <v>54503</v>
      </c>
      <c r="M378" s="13">
        <v>8.1</v>
      </c>
      <c r="N378">
        <v>0.3</v>
      </c>
      <c r="O378">
        <v>4.8</v>
      </c>
      <c r="R378" t="s">
        <v>266</v>
      </c>
      <c r="S378" t="s">
        <v>218</v>
      </c>
      <c r="T378">
        <v>115371</v>
      </c>
      <c r="U378" s="9">
        <f t="shared" si="58"/>
        <v>0.49515042775047458</v>
      </c>
      <c r="V378" s="9">
        <f t="shared" si="59"/>
        <v>0.50484957224952542</v>
      </c>
      <c r="W378" s="9">
        <f t="shared" si="67"/>
        <v>1.7000000000000001E-2</v>
      </c>
      <c r="X378" s="9">
        <f t="shared" si="66"/>
        <v>0.94200000000000006</v>
      </c>
      <c r="Y378" s="9">
        <f t="shared" si="62"/>
        <v>1.6E-2</v>
      </c>
      <c r="Z378" s="9">
        <f t="shared" si="63"/>
        <v>2E-3</v>
      </c>
      <c r="AA378" s="9">
        <f t="shared" si="60"/>
        <v>0.13200000000000001</v>
      </c>
      <c r="AB378" s="9">
        <f t="shared" si="64"/>
        <v>8.1000000000000003E-2</v>
      </c>
      <c r="AC378" s="9">
        <f t="shared" si="61"/>
        <v>3.0000000000000001E-3</v>
      </c>
      <c r="AD378" s="9">
        <f t="shared" si="57"/>
        <v>0.47241507831257423</v>
      </c>
      <c r="AE378" s="9">
        <f t="shared" si="65"/>
        <v>4.8000000000000001E-2</v>
      </c>
      <c r="AF378">
        <v>50383</v>
      </c>
    </row>
    <row r="379" spans="1:32" hidden="1">
      <c r="A379" t="s">
        <v>266</v>
      </c>
      <c r="B379" t="s">
        <v>381</v>
      </c>
      <c r="C379">
        <v>37386</v>
      </c>
      <c r="D379">
        <v>18604</v>
      </c>
      <c r="E379">
        <v>18782</v>
      </c>
      <c r="F379" s="11">
        <v>4</v>
      </c>
      <c r="G379">
        <v>93.3</v>
      </c>
      <c r="H379">
        <v>1.1000000000000001</v>
      </c>
      <c r="I379">
        <v>0.2</v>
      </c>
      <c r="J379">
        <v>42492</v>
      </c>
      <c r="K379">
        <v>14.9</v>
      </c>
      <c r="L379">
        <v>17119</v>
      </c>
      <c r="M379" s="13">
        <v>5.2</v>
      </c>
      <c r="N379">
        <v>0.2</v>
      </c>
      <c r="O379">
        <v>7.1</v>
      </c>
      <c r="R379" t="s">
        <v>266</v>
      </c>
      <c r="S379" t="s">
        <v>381</v>
      </c>
      <c r="T379">
        <v>37386</v>
      </c>
      <c r="U379" s="9">
        <f t="shared" si="58"/>
        <v>0.49761942973305517</v>
      </c>
      <c r="V379" s="9">
        <f t="shared" si="59"/>
        <v>0.50238057026694483</v>
      </c>
      <c r="W379" s="9">
        <f t="shared" si="67"/>
        <v>0.04</v>
      </c>
      <c r="X379" s="9">
        <f t="shared" si="66"/>
        <v>0.93299999999999994</v>
      </c>
      <c r="Y379" s="9">
        <f t="shared" si="62"/>
        <v>1.1000000000000001E-2</v>
      </c>
      <c r="Z379" s="9">
        <f t="shared" si="63"/>
        <v>2E-3</v>
      </c>
      <c r="AA379" s="9">
        <f t="shared" si="60"/>
        <v>0.14899999999999999</v>
      </c>
      <c r="AB379" s="9">
        <f t="shared" si="64"/>
        <v>5.2000000000000005E-2</v>
      </c>
      <c r="AC379" s="9">
        <f t="shared" si="61"/>
        <v>2E-3</v>
      </c>
      <c r="AD379" s="9">
        <f t="shared" si="57"/>
        <v>0.45789867864976197</v>
      </c>
      <c r="AE379" s="9">
        <f t="shared" si="65"/>
        <v>7.0999999999999994E-2</v>
      </c>
      <c r="AF379">
        <v>42492</v>
      </c>
    </row>
    <row r="380" spans="1:32" hidden="1">
      <c r="A380" t="s">
        <v>266</v>
      </c>
      <c r="B380" t="s">
        <v>386</v>
      </c>
      <c r="C380">
        <v>128885</v>
      </c>
      <c r="D380">
        <v>63329</v>
      </c>
      <c r="E380">
        <v>65556</v>
      </c>
      <c r="F380" s="11">
        <v>5.0999999999999996</v>
      </c>
      <c r="G380">
        <v>89</v>
      </c>
      <c r="H380">
        <v>2.6</v>
      </c>
      <c r="I380">
        <v>0.1</v>
      </c>
      <c r="J380">
        <v>53577</v>
      </c>
      <c r="K380">
        <v>14.3</v>
      </c>
      <c r="L380">
        <v>65406</v>
      </c>
      <c r="M380" s="13">
        <v>4.5</v>
      </c>
      <c r="N380">
        <v>0.1</v>
      </c>
      <c r="O380">
        <v>7.2</v>
      </c>
      <c r="R380" t="s">
        <v>266</v>
      </c>
      <c r="S380" t="s">
        <v>386</v>
      </c>
      <c r="T380">
        <v>128885</v>
      </c>
      <c r="U380" s="9">
        <f t="shared" si="58"/>
        <v>0.49136051518795826</v>
      </c>
      <c r="V380" s="9">
        <f t="shared" si="59"/>
        <v>0.5086394848120418</v>
      </c>
      <c r="W380" s="9">
        <f t="shared" si="67"/>
        <v>5.0999999999999997E-2</v>
      </c>
      <c r="X380" s="9">
        <f t="shared" si="66"/>
        <v>0.89</v>
      </c>
      <c r="Y380" s="9">
        <f t="shared" si="62"/>
        <v>2.6000000000000002E-2</v>
      </c>
      <c r="Z380" s="9">
        <f t="shared" si="63"/>
        <v>1E-3</v>
      </c>
      <c r="AA380" s="9">
        <f t="shared" si="60"/>
        <v>0.14300000000000002</v>
      </c>
      <c r="AB380" s="9">
        <f t="shared" si="64"/>
        <v>4.4999999999999998E-2</v>
      </c>
      <c r="AC380" s="9">
        <f t="shared" si="61"/>
        <v>1E-3</v>
      </c>
      <c r="AD380" s="9">
        <f t="shared" si="57"/>
        <v>0.50747565659308691</v>
      </c>
      <c r="AE380" s="9">
        <f t="shared" si="65"/>
        <v>7.2000000000000008E-2</v>
      </c>
      <c r="AF380">
        <v>53577</v>
      </c>
    </row>
    <row r="381" spans="1:32" hidden="1">
      <c r="A381" t="s">
        <v>266</v>
      </c>
      <c r="B381" t="s">
        <v>387</v>
      </c>
      <c r="C381">
        <v>22467</v>
      </c>
      <c r="D381">
        <v>11073</v>
      </c>
      <c r="E381">
        <v>11394</v>
      </c>
      <c r="F381" s="11">
        <v>2.5</v>
      </c>
      <c r="G381">
        <v>96.8</v>
      </c>
      <c r="H381">
        <v>0.2</v>
      </c>
      <c r="I381">
        <v>0</v>
      </c>
      <c r="J381">
        <v>47555</v>
      </c>
      <c r="K381">
        <v>11.8</v>
      </c>
      <c r="L381">
        <v>11017</v>
      </c>
      <c r="M381" s="13">
        <v>4.4000000000000004</v>
      </c>
      <c r="N381">
        <v>0</v>
      </c>
      <c r="O381">
        <v>6.6</v>
      </c>
      <c r="R381" t="s">
        <v>266</v>
      </c>
      <c r="S381" t="s">
        <v>387</v>
      </c>
      <c r="T381">
        <v>22467</v>
      </c>
      <c r="U381" s="9">
        <f t="shared" si="58"/>
        <v>0.49285618907731338</v>
      </c>
      <c r="V381" s="9">
        <f t="shared" si="59"/>
        <v>0.50714381092268657</v>
      </c>
      <c r="W381" s="9">
        <f t="shared" si="67"/>
        <v>2.5000000000000001E-2</v>
      </c>
      <c r="X381" s="9">
        <f t="shared" si="66"/>
        <v>0.96799999999999997</v>
      </c>
      <c r="Y381" s="9">
        <f t="shared" si="62"/>
        <v>2E-3</v>
      </c>
      <c r="Z381" s="9">
        <f t="shared" si="63"/>
        <v>0</v>
      </c>
      <c r="AA381" s="9">
        <f t="shared" si="60"/>
        <v>0.11800000000000001</v>
      </c>
      <c r="AB381" s="9">
        <f t="shared" si="64"/>
        <v>4.4000000000000004E-2</v>
      </c>
      <c r="AC381" s="9">
        <f t="shared" si="61"/>
        <v>0</v>
      </c>
      <c r="AD381" s="9">
        <f t="shared" si="57"/>
        <v>0.4903636444563137</v>
      </c>
      <c r="AE381" s="9">
        <f t="shared" si="65"/>
        <v>6.6000000000000003E-2</v>
      </c>
      <c r="AF381">
        <v>47555</v>
      </c>
    </row>
    <row r="382" spans="1:32" hidden="1">
      <c r="A382" t="s">
        <v>388</v>
      </c>
      <c r="B382" t="s">
        <v>285</v>
      </c>
      <c r="C382">
        <v>22236</v>
      </c>
      <c r="D382">
        <v>11098</v>
      </c>
      <c r="E382">
        <v>11138</v>
      </c>
      <c r="F382" s="11">
        <v>6.1</v>
      </c>
      <c r="G382">
        <v>41.8</v>
      </c>
      <c r="H382">
        <v>0.3</v>
      </c>
      <c r="I382">
        <v>38.5</v>
      </c>
      <c r="J382">
        <v>33404</v>
      </c>
      <c r="K382">
        <v>26.9</v>
      </c>
      <c r="L382">
        <v>8336</v>
      </c>
      <c r="M382" s="13">
        <v>7.3</v>
      </c>
      <c r="N382">
        <v>0.4</v>
      </c>
      <c r="O382">
        <v>7.9</v>
      </c>
      <c r="R382" t="s">
        <v>388</v>
      </c>
      <c r="S382" t="s">
        <v>285</v>
      </c>
      <c r="T382">
        <v>22236</v>
      </c>
      <c r="U382" s="9">
        <f t="shared" si="58"/>
        <v>0.49910055765425437</v>
      </c>
      <c r="V382" s="9">
        <f t="shared" si="59"/>
        <v>0.50089944234574568</v>
      </c>
      <c r="W382" s="9">
        <f t="shared" si="67"/>
        <v>6.0999999999999999E-2</v>
      </c>
      <c r="X382" s="9">
        <f t="shared" si="66"/>
        <v>0.41799999999999998</v>
      </c>
      <c r="Y382" s="9">
        <f t="shared" si="62"/>
        <v>3.0000000000000001E-3</v>
      </c>
      <c r="Z382" s="9">
        <f t="shared" si="63"/>
        <v>0.38500000000000001</v>
      </c>
      <c r="AA382" s="9">
        <f t="shared" si="60"/>
        <v>0.26899999999999996</v>
      </c>
      <c r="AB382" s="9">
        <f t="shared" si="64"/>
        <v>7.2999999999999995E-2</v>
      </c>
      <c r="AC382" s="9">
        <f t="shared" si="61"/>
        <v>4.0000000000000001E-3</v>
      </c>
      <c r="AD382" s="9">
        <f t="shared" si="57"/>
        <v>0.37488756970678178</v>
      </c>
      <c r="AE382" s="9">
        <f t="shared" si="65"/>
        <v>7.9000000000000001E-2</v>
      </c>
      <c r="AF382">
        <v>33404</v>
      </c>
    </row>
    <row r="383" spans="1:32" hidden="1">
      <c r="A383" t="s">
        <v>388</v>
      </c>
      <c r="B383" t="s">
        <v>389</v>
      </c>
      <c r="C383">
        <v>5755</v>
      </c>
      <c r="D383">
        <v>3454</v>
      </c>
      <c r="E383">
        <v>2301</v>
      </c>
      <c r="F383" s="11">
        <v>5</v>
      </c>
      <c r="G383">
        <v>77</v>
      </c>
      <c r="H383">
        <v>1.9</v>
      </c>
      <c r="I383">
        <v>1.2</v>
      </c>
      <c r="J383">
        <v>50156</v>
      </c>
      <c r="K383">
        <v>12.9</v>
      </c>
      <c r="L383">
        <v>2176</v>
      </c>
      <c r="M383" s="13">
        <v>15.6</v>
      </c>
      <c r="N383">
        <v>0.4</v>
      </c>
      <c r="O383">
        <v>4.9000000000000004</v>
      </c>
      <c r="R383" t="s">
        <v>388</v>
      </c>
      <c r="S383" t="s">
        <v>389</v>
      </c>
      <c r="T383">
        <v>5755</v>
      </c>
      <c r="U383" s="9">
        <f t="shared" si="58"/>
        <v>0.60017376194613381</v>
      </c>
      <c r="V383" s="9">
        <f t="shared" si="59"/>
        <v>0.39982623805386619</v>
      </c>
      <c r="W383" s="9">
        <f t="shared" si="67"/>
        <v>0.05</v>
      </c>
      <c r="X383" s="9">
        <f t="shared" si="66"/>
        <v>0.77</v>
      </c>
      <c r="Y383" s="9">
        <f t="shared" si="62"/>
        <v>1.9E-2</v>
      </c>
      <c r="Z383" s="9">
        <f t="shared" si="63"/>
        <v>1.2E-2</v>
      </c>
      <c r="AA383" s="9">
        <f t="shared" si="60"/>
        <v>0.129</v>
      </c>
      <c r="AB383" s="9">
        <f t="shared" si="64"/>
        <v>0.156</v>
      </c>
      <c r="AC383" s="9">
        <f t="shared" si="61"/>
        <v>4.0000000000000001E-3</v>
      </c>
      <c r="AD383" s="9">
        <f t="shared" si="57"/>
        <v>0.37810599478714163</v>
      </c>
      <c r="AE383" s="9">
        <f t="shared" si="65"/>
        <v>4.9000000000000002E-2</v>
      </c>
      <c r="AF383">
        <v>50156</v>
      </c>
    </row>
    <row r="384" spans="1:32" hidden="1">
      <c r="A384" t="s">
        <v>388</v>
      </c>
      <c r="B384" t="s">
        <v>390</v>
      </c>
      <c r="C384">
        <v>13906</v>
      </c>
      <c r="D384">
        <v>7307</v>
      </c>
      <c r="E384">
        <v>6599</v>
      </c>
      <c r="F384" s="11">
        <v>3.4</v>
      </c>
      <c r="G384">
        <v>72.2</v>
      </c>
      <c r="H384">
        <v>3.9</v>
      </c>
      <c r="I384">
        <v>12.2</v>
      </c>
      <c r="J384">
        <v>36661</v>
      </c>
      <c r="K384">
        <v>22.5</v>
      </c>
      <c r="L384">
        <v>4695</v>
      </c>
      <c r="M384" s="13">
        <v>8.3000000000000007</v>
      </c>
      <c r="N384">
        <v>0.4</v>
      </c>
      <c r="O384">
        <v>8.6999999999999993</v>
      </c>
      <c r="R384" t="s">
        <v>388</v>
      </c>
      <c r="S384" t="s">
        <v>390</v>
      </c>
      <c r="T384">
        <v>13906</v>
      </c>
      <c r="U384" s="9">
        <f t="shared" si="58"/>
        <v>0.52545663742269522</v>
      </c>
      <c r="V384" s="9">
        <f t="shared" si="59"/>
        <v>0.47454336257730478</v>
      </c>
      <c r="W384" s="9">
        <f t="shared" si="67"/>
        <v>3.4000000000000002E-2</v>
      </c>
      <c r="X384" s="9">
        <f t="shared" si="66"/>
        <v>0.72199999999999998</v>
      </c>
      <c r="Y384" s="9">
        <f t="shared" si="62"/>
        <v>3.9E-2</v>
      </c>
      <c r="Z384" s="9">
        <f t="shared" si="63"/>
        <v>0.122</v>
      </c>
      <c r="AA384" s="9">
        <f t="shared" si="60"/>
        <v>0.22500000000000001</v>
      </c>
      <c r="AB384" s="9">
        <f t="shared" si="64"/>
        <v>8.3000000000000004E-2</v>
      </c>
      <c r="AC384" s="9">
        <f t="shared" si="61"/>
        <v>4.0000000000000001E-3</v>
      </c>
      <c r="AD384" s="9">
        <f t="shared" si="57"/>
        <v>0.33762404717388178</v>
      </c>
      <c r="AE384" s="9">
        <f t="shared" si="65"/>
        <v>8.6999999999999994E-2</v>
      </c>
      <c r="AF384">
        <v>36661</v>
      </c>
    </row>
    <row r="385" spans="1:32" hidden="1">
      <c r="A385" t="s">
        <v>388</v>
      </c>
      <c r="B385" t="s">
        <v>391</v>
      </c>
      <c r="C385">
        <v>5530</v>
      </c>
      <c r="D385">
        <v>2733</v>
      </c>
      <c r="E385">
        <v>2797</v>
      </c>
      <c r="F385" s="11">
        <v>21.7</v>
      </c>
      <c r="G385">
        <v>76</v>
      </c>
      <c r="H385">
        <v>0.6</v>
      </c>
      <c r="I385">
        <v>0.5</v>
      </c>
      <c r="J385">
        <v>52090</v>
      </c>
      <c r="K385">
        <v>9</v>
      </c>
      <c r="L385">
        <v>2555</v>
      </c>
      <c r="M385" s="13">
        <v>9.3000000000000007</v>
      </c>
      <c r="N385">
        <v>0.2</v>
      </c>
      <c r="O385">
        <v>3</v>
      </c>
      <c r="R385" t="s">
        <v>388</v>
      </c>
      <c r="S385" t="s">
        <v>391</v>
      </c>
      <c r="T385">
        <v>5530</v>
      </c>
      <c r="U385" s="9">
        <f t="shared" si="58"/>
        <v>0.49421338155515371</v>
      </c>
      <c r="V385" s="9">
        <f t="shared" si="59"/>
        <v>0.50578661844484629</v>
      </c>
      <c r="W385" s="9">
        <f t="shared" si="67"/>
        <v>0.217</v>
      </c>
      <c r="X385" s="9">
        <f t="shared" si="66"/>
        <v>0.76</v>
      </c>
      <c r="Y385" s="9">
        <f t="shared" si="62"/>
        <v>6.0000000000000001E-3</v>
      </c>
      <c r="Z385" s="9">
        <f t="shared" si="63"/>
        <v>5.0000000000000001E-3</v>
      </c>
      <c r="AA385" s="9">
        <f t="shared" si="60"/>
        <v>0.09</v>
      </c>
      <c r="AB385" s="9">
        <f t="shared" si="64"/>
        <v>9.3000000000000013E-2</v>
      </c>
      <c r="AC385" s="9">
        <f t="shared" si="61"/>
        <v>2E-3</v>
      </c>
      <c r="AD385" s="9">
        <f t="shared" si="57"/>
        <v>0.46202531645569622</v>
      </c>
      <c r="AE385" s="9">
        <f t="shared" si="65"/>
        <v>0.03</v>
      </c>
      <c r="AF385">
        <v>52090</v>
      </c>
    </row>
    <row r="386" spans="1:32" hidden="1">
      <c r="A386" t="s">
        <v>388</v>
      </c>
      <c r="B386" t="s">
        <v>392</v>
      </c>
      <c r="C386">
        <v>23300</v>
      </c>
      <c r="D386">
        <v>12515</v>
      </c>
      <c r="E386">
        <v>10785</v>
      </c>
      <c r="F386" s="11">
        <v>13.5</v>
      </c>
      <c r="G386">
        <v>76.7</v>
      </c>
      <c r="H386">
        <v>3.4</v>
      </c>
      <c r="I386">
        <v>1</v>
      </c>
      <c r="J386">
        <v>48601</v>
      </c>
      <c r="K386">
        <v>13</v>
      </c>
      <c r="L386">
        <v>9611</v>
      </c>
      <c r="M386" s="13">
        <v>9.1999999999999993</v>
      </c>
      <c r="N386">
        <v>0.4</v>
      </c>
      <c r="O386">
        <v>2.9</v>
      </c>
      <c r="R386" t="s">
        <v>388</v>
      </c>
      <c r="S386" t="s">
        <v>392</v>
      </c>
      <c r="T386">
        <v>23300</v>
      </c>
      <c r="U386" s="9">
        <f t="shared" si="58"/>
        <v>0.53712446351931331</v>
      </c>
      <c r="V386" s="9">
        <f t="shared" si="59"/>
        <v>0.46287553648068669</v>
      </c>
      <c r="W386" s="9">
        <f t="shared" si="67"/>
        <v>0.13500000000000001</v>
      </c>
      <c r="X386" s="9">
        <f t="shared" si="66"/>
        <v>0.76700000000000002</v>
      </c>
      <c r="Y386" s="9">
        <f t="shared" si="62"/>
        <v>3.4000000000000002E-2</v>
      </c>
      <c r="Z386" s="9">
        <f t="shared" si="63"/>
        <v>0.01</v>
      </c>
      <c r="AA386" s="9">
        <f t="shared" si="60"/>
        <v>0.13</v>
      </c>
      <c r="AB386" s="9">
        <f t="shared" si="64"/>
        <v>9.1999999999999998E-2</v>
      </c>
      <c r="AC386" s="9">
        <f t="shared" si="61"/>
        <v>4.0000000000000001E-3</v>
      </c>
      <c r="AD386" s="9">
        <f t="shared" ref="AD386:AD449" si="68">L386/C386</f>
        <v>0.41248927038626609</v>
      </c>
      <c r="AE386" s="9">
        <f t="shared" si="65"/>
        <v>2.8999999999999998E-2</v>
      </c>
      <c r="AF386">
        <v>48601</v>
      </c>
    </row>
    <row r="387" spans="1:32" hidden="1">
      <c r="A387" t="s">
        <v>388</v>
      </c>
      <c r="B387" t="s">
        <v>231</v>
      </c>
      <c r="C387">
        <v>9810</v>
      </c>
      <c r="D387">
        <v>5239</v>
      </c>
      <c r="E387">
        <v>4571</v>
      </c>
      <c r="F387" s="11">
        <v>9.1</v>
      </c>
      <c r="G387">
        <v>74.900000000000006</v>
      </c>
      <c r="H387">
        <v>5.6</v>
      </c>
      <c r="I387">
        <v>4.9000000000000004</v>
      </c>
      <c r="J387">
        <v>41972</v>
      </c>
      <c r="K387">
        <v>16.100000000000001</v>
      </c>
      <c r="L387">
        <v>3270</v>
      </c>
      <c r="M387" s="13">
        <v>10.8</v>
      </c>
      <c r="N387">
        <v>1.1000000000000001</v>
      </c>
      <c r="O387">
        <v>3</v>
      </c>
      <c r="R387" t="s">
        <v>388</v>
      </c>
      <c r="S387" t="s">
        <v>231</v>
      </c>
      <c r="T387">
        <v>9810</v>
      </c>
      <c r="U387" s="9">
        <f t="shared" si="58"/>
        <v>0.53404689092762492</v>
      </c>
      <c r="V387" s="9">
        <f t="shared" si="59"/>
        <v>0.46595310907237514</v>
      </c>
      <c r="W387" s="9">
        <f t="shared" si="67"/>
        <v>9.0999999999999998E-2</v>
      </c>
      <c r="X387" s="9">
        <f t="shared" si="66"/>
        <v>0.74900000000000011</v>
      </c>
      <c r="Y387" s="9">
        <f t="shared" si="62"/>
        <v>5.5999999999999994E-2</v>
      </c>
      <c r="Z387" s="9">
        <f t="shared" si="63"/>
        <v>4.9000000000000002E-2</v>
      </c>
      <c r="AA387" s="9">
        <f t="shared" si="60"/>
        <v>0.161</v>
      </c>
      <c r="AB387" s="9">
        <f t="shared" si="64"/>
        <v>0.10800000000000001</v>
      </c>
      <c r="AC387" s="9">
        <f t="shared" si="61"/>
        <v>1.1000000000000001E-2</v>
      </c>
      <c r="AD387" s="9">
        <f t="shared" si="68"/>
        <v>0.33333333333333331</v>
      </c>
      <c r="AE387" s="9">
        <f t="shared" si="65"/>
        <v>0.03</v>
      </c>
      <c r="AF387">
        <v>41972</v>
      </c>
    </row>
    <row r="388" spans="1:32" hidden="1">
      <c r="A388" t="s">
        <v>388</v>
      </c>
      <c r="B388" t="s">
        <v>213</v>
      </c>
      <c r="C388">
        <v>44003</v>
      </c>
      <c r="D388">
        <v>21412</v>
      </c>
      <c r="E388">
        <v>22591</v>
      </c>
      <c r="F388" s="11">
        <v>5.4</v>
      </c>
      <c r="G388">
        <v>72.599999999999994</v>
      </c>
      <c r="H388">
        <v>1.9</v>
      </c>
      <c r="I388">
        <v>14.4</v>
      </c>
      <c r="J388">
        <v>38847</v>
      </c>
      <c r="K388">
        <v>18.3</v>
      </c>
      <c r="L388">
        <v>18472</v>
      </c>
      <c r="M388" s="13">
        <v>6.1</v>
      </c>
      <c r="N388">
        <v>0.1</v>
      </c>
      <c r="O388">
        <v>8.1</v>
      </c>
      <c r="R388" t="s">
        <v>388</v>
      </c>
      <c r="S388" t="s">
        <v>213</v>
      </c>
      <c r="T388">
        <v>44003</v>
      </c>
      <c r="U388" s="9">
        <f t="shared" ref="U388:U451" si="69">D388/C388</f>
        <v>0.48660318614639914</v>
      </c>
      <c r="V388" s="9">
        <f t="shared" ref="V388:V451" si="70">E388/C388</f>
        <v>0.51339681385360092</v>
      </c>
      <c r="W388" s="9">
        <f t="shared" si="67"/>
        <v>5.4000000000000006E-2</v>
      </c>
      <c r="X388" s="9">
        <f t="shared" si="66"/>
        <v>0.72599999999999998</v>
      </c>
      <c r="Y388" s="9">
        <f t="shared" si="62"/>
        <v>1.9E-2</v>
      </c>
      <c r="Z388" s="9">
        <f t="shared" si="63"/>
        <v>0.14400000000000002</v>
      </c>
      <c r="AA388" s="9">
        <f t="shared" ref="AA388:AA451" si="71">K388/100</f>
        <v>0.183</v>
      </c>
      <c r="AB388" s="9">
        <f t="shared" si="64"/>
        <v>6.0999999999999999E-2</v>
      </c>
      <c r="AC388" s="9">
        <f t="shared" ref="AC388:AC451" si="72">N388/100</f>
        <v>1E-3</v>
      </c>
      <c r="AD388" s="9">
        <f t="shared" si="68"/>
        <v>0.41978955980274074</v>
      </c>
      <c r="AE388" s="9">
        <f t="shared" si="65"/>
        <v>8.1000000000000003E-2</v>
      </c>
      <c r="AF388">
        <v>38847</v>
      </c>
    </row>
    <row r="389" spans="1:32" hidden="1">
      <c r="A389" t="s">
        <v>388</v>
      </c>
      <c r="B389" t="s">
        <v>303</v>
      </c>
      <c r="C389">
        <v>29495</v>
      </c>
      <c r="D389">
        <v>15339</v>
      </c>
      <c r="E389">
        <v>14156</v>
      </c>
      <c r="F389" s="11">
        <v>11.2</v>
      </c>
      <c r="G389">
        <v>58.2</v>
      </c>
      <c r="H389">
        <v>2.7</v>
      </c>
      <c r="I389">
        <v>21.8</v>
      </c>
      <c r="J389">
        <v>40674</v>
      </c>
      <c r="K389">
        <v>21.2</v>
      </c>
      <c r="L389">
        <v>11208</v>
      </c>
      <c r="M389" s="13">
        <v>7.7</v>
      </c>
      <c r="N389">
        <v>0.1</v>
      </c>
      <c r="O389">
        <v>9.5</v>
      </c>
      <c r="R389" t="s">
        <v>388</v>
      </c>
      <c r="S389" t="s">
        <v>303</v>
      </c>
      <c r="T389">
        <v>29495</v>
      </c>
      <c r="U389" s="9">
        <f t="shared" si="69"/>
        <v>0.52005424648245469</v>
      </c>
      <c r="V389" s="9">
        <f t="shared" si="70"/>
        <v>0.47994575351754537</v>
      </c>
      <c r="W389" s="9">
        <f t="shared" si="67"/>
        <v>0.11199999999999999</v>
      </c>
      <c r="X389" s="9">
        <f t="shared" si="66"/>
        <v>0.58200000000000007</v>
      </c>
      <c r="Y389" s="9">
        <f t="shared" ref="Y389:Y452" si="73">H389/100</f>
        <v>2.7000000000000003E-2</v>
      </c>
      <c r="Z389" s="9">
        <f t="shared" ref="Z389:Z452" si="74">I389/100</f>
        <v>0.218</v>
      </c>
      <c r="AA389" s="9">
        <f t="shared" si="71"/>
        <v>0.21199999999999999</v>
      </c>
      <c r="AB389" s="9">
        <f t="shared" ref="AB389:AB452" si="75">M389/100</f>
        <v>7.6999999999999999E-2</v>
      </c>
      <c r="AC389" s="9">
        <f t="shared" si="72"/>
        <v>1E-3</v>
      </c>
      <c r="AD389" s="9">
        <f t="shared" si="68"/>
        <v>0.3799966095948466</v>
      </c>
      <c r="AE389" s="9">
        <f t="shared" ref="AE389:AE452" si="76">O389/100</f>
        <v>9.5000000000000001E-2</v>
      </c>
      <c r="AF389">
        <v>40674</v>
      </c>
    </row>
    <row r="390" spans="1:32" hidden="1">
      <c r="A390" t="s">
        <v>388</v>
      </c>
      <c r="B390" t="s">
        <v>393</v>
      </c>
      <c r="C390">
        <v>126193</v>
      </c>
      <c r="D390">
        <v>62570</v>
      </c>
      <c r="E390">
        <v>63623</v>
      </c>
      <c r="F390" s="11">
        <v>7.8</v>
      </c>
      <c r="G390">
        <v>78</v>
      </c>
      <c r="H390">
        <v>2.2999999999999998</v>
      </c>
      <c r="I390">
        <v>3.9</v>
      </c>
      <c r="J390">
        <v>64505</v>
      </c>
      <c r="K390">
        <v>7.3</v>
      </c>
      <c r="L390">
        <v>63025</v>
      </c>
      <c r="M390" s="13">
        <v>5.9</v>
      </c>
      <c r="N390">
        <v>0.1</v>
      </c>
      <c r="O390">
        <v>4.5</v>
      </c>
      <c r="R390" t="s">
        <v>388</v>
      </c>
      <c r="S390" t="s">
        <v>393</v>
      </c>
      <c r="T390">
        <v>126193</v>
      </c>
      <c r="U390" s="9">
        <f t="shared" si="69"/>
        <v>0.49582781929267072</v>
      </c>
      <c r="V390" s="9">
        <f t="shared" si="70"/>
        <v>0.50417218070732928</v>
      </c>
      <c r="W390" s="9">
        <f t="shared" si="67"/>
        <v>7.8E-2</v>
      </c>
      <c r="X390" s="9">
        <f t="shared" si="66"/>
        <v>0.78</v>
      </c>
      <c r="Y390" s="9">
        <f t="shared" si="73"/>
        <v>2.3E-2</v>
      </c>
      <c r="Z390" s="9">
        <f t="shared" si="74"/>
        <v>3.9E-2</v>
      </c>
      <c r="AA390" s="9">
        <f t="shared" si="71"/>
        <v>7.2999999999999995E-2</v>
      </c>
      <c r="AB390" s="9">
        <f t="shared" si="75"/>
        <v>5.9000000000000004E-2</v>
      </c>
      <c r="AC390" s="9">
        <f t="shared" si="72"/>
        <v>1E-3</v>
      </c>
      <c r="AD390" s="9">
        <f t="shared" si="68"/>
        <v>0.49943340755826393</v>
      </c>
      <c r="AE390" s="9">
        <f t="shared" si="76"/>
        <v>4.4999999999999998E-2</v>
      </c>
      <c r="AF390">
        <v>64505</v>
      </c>
    </row>
    <row r="391" spans="1:32" hidden="1">
      <c r="A391" t="s">
        <v>388</v>
      </c>
      <c r="B391" t="s">
        <v>300</v>
      </c>
      <c r="C391">
        <v>48442</v>
      </c>
      <c r="D391">
        <v>23465</v>
      </c>
      <c r="E391">
        <v>24977</v>
      </c>
      <c r="F391" s="11">
        <v>6.4</v>
      </c>
      <c r="G391">
        <v>71.400000000000006</v>
      </c>
      <c r="H391">
        <v>6.9</v>
      </c>
      <c r="I391">
        <v>8</v>
      </c>
      <c r="J391">
        <v>44531</v>
      </c>
      <c r="K391">
        <v>15.3</v>
      </c>
      <c r="L391">
        <v>20820</v>
      </c>
      <c r="M391" s="13">
        <v>5.6</v>
      </c>
      <c r="N391">
        <v>0.2</v>
      </c>
      <c r="O391">
        <v>6.1</v>
      </c>
      <c r="R391" t="s">
        <v>388</v>
      </c>
      <c r="S391" t="s">
        <v>300</v>
      </c>
      <c r="T391">
        <v>48442</v>
      </c>
      <c r="U391" s="9">
        <f t="shared" si="69"/>
        <v>0.48439370793939146</v>
      </c>
      <c r="V391" s="9">
        <f t="shared" si="70"/>
        <v>0.5156062920606086</v>
      </c>
      <c r="W391" s="9">
        <f t="shared" si="67"/>
        <v>6.4000000000000001E-2</v>
      </c>
      <c r="X391" s="9">
        <f t="shared" ref="X391:X454" si="77">G391/100</f>
        <v>0.71400000000000008</v>
      </c>
      <c r="Y391" s="9">
        <f t="shared" si="73"/>
        <v>6.9000000000000006E-2</v>
      </c>
      <c r="Z391" s="9">
        <f t="shared" si="74"/>
        <v>0.08</v>
      </c>
      <c r="AA391" s="9">
        <f t="shared" si="71"/>
        <v>0.153</v>
      </c>
      <c r="AB391" s="9">
        <f t="shared" si="75"/>
        <v>5.5999999999999994E-2</v>
      </c>
      <c r="AC391" s="9">
        <f t="shared" si="72"/>
        <v>2E-3</v>
      </c>
      <c r="AD391" s="9">
        <f t="shared" si="68"/>
        <v>0.42979232897072789</v>
      </c>
      <c r="AE391" s="9">
        <f t="shared" si="76"/>
        <v>6.0999999999999999E-2</v>
      </c>
      <c r="AF391">
        <v>44531</v>
      </c>
    </row>
    <row r="392" spans="1:32" hidden="1">
      <c r="A392" t="s">
        <v>388</v>
      </c>
      <c r="B392" t="s">
        <v>20</v>
      </c>
      <c r="C392">
        <v>48097</v>
      </c>
      <c r="D392">
        <v>23764</v>
      </c>
      <c r="E392">
        <v>24333</v>
      </c>
      <c r="F392" s="11">
        <v>6.6</v>
      </c>
      <c r="G392">
        <v>49.5</v>
      </c>
      <c r="H392">
        <v>1.2</v>
      </c>
      <c r="I392">
        <v>32.1</v>
      </c>
      <c r="J392">
        <v>38694</v>
      </c>
      <c r="K392">
        <v>22.6</v>
      </c>
      <c r="L392">
        <v>19314</v>
      </c>
      <c r="M392" s="13">
        <v>6.5</v>
      </c>
      <c r="N392">
        <v>0.2</v>
      </c>
      <c r="O392">
        <v>7.9</v>
      </c>
      <c r="R392" t="s">
        <v>388</v>
      </c>
      <c r="S392" t="s">
        <v>20</v>
      </c>
      <c r="T392">
        <v>48097</v>
      </c>
      <c r="U392" s="9">
        <f t="shared" si="69"/>
        <v>0.49408487015822194</v>
      </c>
      <c r="V392" s="9">
        <f t="shared" si="70"/>
        <v>0.50591512984177811</v>
      </c>
      <c r="W392" s="9">
        <f t="shared" si="67"/>
        <v>6.6000000000000003E-2</v>
      </c>
      <c r="X392" s="9">
        <f t="shared" si="77"/>
        <v>0.495</v>
      </c>
      <c r="Y392" s="9">
        <f t="shared" si="73"/>
        <v>1.2E-2</v>
      </c>
      <c r="Z392" s="9">
        <f t="shared" si="74"/>
        <v>0.32100000000000001</v>
      </c>
      <c r="AA392" s="9">
        <f t="shared" si="71"/>
        <v>0.22600000000000001</v>
      </c>
      <c r="AB392" s="9">
        <f t="shared" si="75"/>
        <v>6.5000000000000002E-2</v>
      </c>
      <c r="AC392" s="9">
        <f t="shared" si="72"/>
        <v>2E-3</v>
      </c>
      <c r="AD392" s="9">
        <f t="shared" si="68"/>
        <v>0.4015635070794436</v>
      </c>
      <c r="AE392" s="9">
        <f t="shared" si="76"/>
        <v>7.9000000000000001E-2</v>
      </c>
      <c r="AF392">
        <v>38694</v>
      </c>
    </row>
    <row r="393" spans="1:32" hidden="1">
      <c r="A393" t="s">
        <v>388</v>
      </c>
      <c r="B393" t="s">
        <v>21</v>
      </c>
      <c r="C393">
        <v>15120</v>
      </c>
      <c r="D393">
        <v>7324</v>
      </c>
      <c r="E393">
        <v>7796</v>
      </c>
      <c r="F393" s="11">
        <v>3.6</v>
      </c>
      <c r="G393">
        <v>62.3</v>
      </c>
      <c r="H393">
        <v>11.4</v>
      </c>
      <c r="I393">
        <v>12</v>
      </c>
      <c r="J393">
        <v>30617</v>
      </c>
      <c r="K393">
        <v>28.8</v>
      </c>
      <c r="L393">
        <v>5308</v>
      </c>
      <c r="M393" s="13">
        <v>7.8</v>
      </c>
      <c r="N393">
        <v>0.1</v>
      </c>
      <c r="O393">
        <v>8.9</v>
      </c>
      <c r="R393" t="s">
        <v>388</v>
      </c>
      <c r="S393" t="s">
        <v>21</v>
      </c>
      <c r="T393">
        <v>15120</v>
      </c>
      <c r="U393" s="9">
        <f t="shared" si="69"/>
        <v>0.48439153439153437</v>
      </c>
      <c r="V393" s="9">
        <f t="shared" si="70"/>
        <v>0.51560846560846563</v>
      </c>
      <c r="W393" s="9">
        <f t="shared" si="67"/>
        <v>3.6000000000000004E-2</v>
      </c>
      <c r="X393" s="9">
        <f t="shared" si="77"/>
        <v>0.623</v>
      </c>
      <c r="Y393" s="9">
        <f t="shared" si="73"/>
        <v>0.114</v>
      </c>
      <c r="Z393" s="9">
        <f t="shared" si="74"/>
        <v>0.12</v>
      </c>
      <c r="AA393" s="9">
        <f t="shared" si="71"/>
        <v>0.28800000000000003</v>
      </c>
      <c r="AB393" s="9">
        <f t="shared" si="75"/>
        <v>7.8E-2</v>
      </c>
      <c r="AC393" s="9">
        <f t="shared" si="72"/>
        <v>1E-3</v>
      </c>
      <c r="AD393" s="9">
        <f t="shared" si="68"/>
        <v>0.35105820105820107</v>
      </c>
      <c r="AE393" s="9">
        <f t="shared" si="76"/>
        <v>8.900000000000001E-2</v>
      </c>
      <c r="AF393">
        <v>30617</v>
      </c>
    </row>
    <row r="394" spans="1:32" hidden="1">
      <c r="A394" t="s">
        <v>388</v>
      </c>
      <c r="B394" t="s">
        <v>394</v>
      </c>
      <c r="C394">
        <v>2341</v>
      </c>
      <c r="D394">
        <v>1164</v>
      </c>
      <c r="E394">
        <v>1177</v>
      </c>
      <c r="F394" s="11">
        <v>20.9</v>
      </c>
      <c r="G394">
        <v>75.7</v>
      </c>
      <c r="H394">
        <v>0.2</v>
      </c>
      <c r="I394">
        <v>0.9</v>
      </c>
      <c r="J394">
        <v>46680</v>
      </c>
      <c r="K394">
        <v>17.899999999999999</v>
      </c>
      <c r="L394">
        <v>1131</v>
      </c>
      <c r="M394" s="13">
        <v>13</v>
      </c>
      <c r="N394">
        <v>0.4</v>
      </c>
      <c r="O394">
        <v>2.2000000000000002</v>
      </c>
      <c r="R394" t="s">
        <v>388</v>
      </c>
      <c r="S394" t="s">
        <v>394</v>
      </c>
      <c r="T394">
        <v>2341</v>
      </c>
      <c r="U394" s="9">
        <f t="shared" si="69"/>
        <v>0.49722340879965826</v>
      </c>
      <c r="V394" s="9">
        <f t="shared" si="70"/>
        <v>0.50277659120034168</v>
      </c>
      <c r="W394" s="9">
        <f t="shared" si="67"/>
        <v>0.20899999999999999</v>
      </c>
      <c r="X394" s="9">
        <f t="shared" si="77"/>
        <v>0.75700000000000001</v>
      </c>
      <c r="Y394" s="9">
        <f t="shared" si="73"/>
        <v>2E-3</v>
      </c>
      <c r="Z394" s="9">
        <f t="shared" si="74"/>
        <v>9.0000000000000011E-3</v>
      </c>
      <c r="AA394" s="9">
        <f t="shared" si="71"/>
        <v>0.17899999999999999</v>
      </c>
      <c r="AB394" s="9">
        <f t="shared" si="75"/>
        <v>0.13</v>
      </c>
      <c r="AC394" s="9">
        <f t="shared" si="72"/>
        <v>4.0000000000000001E-3</v>
      </c>
      <c r="AD394" s="9">
        <f t="shared" si="68"/>
        <v>0.48312686885946177</v>
      </c>
      <c r="AE394" s="9">
        <f t="shared" si="76"/>
        <v>2.2000000000000002E-2</v>
      </c>
      <c r="AF394">
        <v>46680</v>
      </c>
    </row>
    <row r="395" spans="1:32" hidden="1">
      <c r="A395" t="s">
        <v>388</v>
      </c>
      <c r="B395" t="s">
        <v>99</v>
      </c>
      <c r="C395">
        <v>268614</v>
      </c>
      <c r="D395">
        <v>134102</v>
      </c>
      <c r="E395">
        <v>134512</v>
      </c>
      <c r="F395" s="11">
        <v>7.8</v>
      </c>
      <c r="G395">
        <v>73.8</v>
      </c>
      <c r="H395">
        <v>4.5</v>
      </c>
      <c r="I395">
        <v>3.7</v>
      </c>
      <c r="J395">
        <v>56452</v>
      </c>
      <c r="K395">
        <v>12.7</v>
      </c>
      <c r="L395">
        <v>133949</v>
      </c>
      <c r="M395" s="13">
        <v>4.9000000000000004</v>
      </c>
      <c r="N395">
        <v>0.1</v>
      </c>
      <c r="O395">
        <v>4.9000000000000004</v>
      </c>
      <c r="R395" t="s">
        <v>388</v>
      </c>
      <c r="S395" t="s">
        <v>99</v>
      </c>
      <c r="T395">
        <v>268614</v>
      </c>
      <c r="U395" s="9">
        <f t="shared" si="69"/>
        <v>0.49923682309931722</v>
      </c>
      <c r="V395" s="9">
        <f t="shared" si="70"/>
        <v>0.50076317690068273</v>
      </c>
      <c r="W395" s="9">
        <f t="shared" si="67"/>
        <v>7.8E-2</v>
      </c>
      <c r="X395" s="9">
        <f t="shared" si="77"/>
        <v>0.73799999999999999</v>
      </c>
      <c r="Y395" s="9">
        <f t="shared" si="73"/>
        <v>4.4999999999999998E-2</v>
      </c>
      <c r="Z395" s="9">
        <f t="shared" si="74"/>
        <v>3.7000000000000005E-2</v>
      </c>
      <c r="AA395" s="9">
        <f t="shared" si="71"/>
        <v>0.127</v>
      </c>
      <c r="AB395" s="9">
        <f t="shared" si="75"/>
        <v>4.9000000000000002E-2</v>
      </c>
      <c r="AC395" s="9">
        <f t="shared" si="72"/>
        <v>1E-3</v>
      </c>
      <c r="AD395" s="9">
        <f t="shared" si="68"/>
        <v>0.49866723253441742</v>
      </c>
      <c r="AE395" s="9">
        <f t="shared" si="76"/>
        <v>4.9000000000000002E-2</v>
      </c>
      <c r="AF395">
        <v>56452</v>
      </c>
    </row>
    <row r="396" spans="1:32" hidden="1">
      <c r="A396" t="s">
        <v>313</v>
      </c>
      <c r="B396" t="s">
        <v>397</v>
      </c>
      <c r="C396">
        <v>11037</v>
      </c>
      <c r="D396">
        <v>5630</v>
      </c>
      <c r="E396">
        <v>5407</v>
      </c>
      <c r="F396" s="11">
        <v>8.1999999999999993</v>
      </c>
      <c r="G396">
        <v>86.1</v>
      </c>
      <c r="H396">
        <v>2.2999999999999998</v>
      </c>
      <c r="I396">
        <v>0.7</v>
      </c>
      <c r="J396">
        <v>48448</v>
      </c>
      <c r="K396">
        <v>11</v>
      </c>
      <c r="L396">
        <v>4468</v>
      </c>
      <c r="M396" s="13">
        <v>9</v>
      </c>
      <c r="N396">
        <v>0.1</v>
      </c>
      <c r="O396">
        <v>7.9</v>
      </c>
      <c r="R396" t="s">
        <v>313</v>
      </c>
      <c r="S396" t="s">
        <v>397</v>
      </c>
      <c r="T396">
        <v>11037</v>
      </c>
      <c r="U396" s="9">
        <f t="shared" si="69"/>
        <v>0.51010238289390231</v>
      </c>
      <c r="V396" s="9">
        <f t="shared" si="70"/>
        <v>0.48989761710609769</v>
      </c>
      <c r="W396" s="9">
        <f t="shared" ref="W396:W459" si="78">F396/100</f>
        <v>8.199999999999999E-2</v>
      </c>
      <c r="X396" s="9">
        <f t="shared" si="77"/>
        <v>0.86099999999999999</v>
      </c>
      <c r="Y396" s="9">
        <f t="shared" si="73"/>
        <v>2.3E-2</v>
      </c>
      <c r="Z396" s="9">
        <f t="shared" si="74"/>
        <v>6.9999999999999993E-3</v>
      </c>
      <c r="AA396" s="9">
        <f t="shared" si="71"/>
        <v>0.11</v>
      </c>
      <c r="AB396" s="9">
        <f t="shared" si="75"/>
        <v>0.09</v>
      </c>
      <c r="AC396" s="9">
        <f t="shared" si="72"/>
        <v>1E-3</v>
      </c>
      <c r="AD396" s="9">
        <f t="shared" si="68"/>
        <v>0.40482015040318925</v>
      </c>
      <c r="AE396" s="9">
        <f t="shared" si="76"/>
        <v>7.9000000000000001E-2</v>
      </c>
      <c r="AF396">
        <v>48448</v>
      </c>
    </row>
    <row r="397" spans="1:32" hidden="1">
      <c r="A397" t="s">
        <v>313</v>
      </c>
      <c r="B397" t="s">
        <v>398</v>
      </c>
      <c r="C397">
        <v>126782</v>
      </c>
      <c r="D397">
        <v>62256</v>
      </c>
      <c r="E397">
        <v>64526</v>
      </c>
      <c r="F397" s="11">
        <v>18.8</v>
      </c>
      <c r="G397">
        <v>75</v>
      </c>
      <c r="H397">
        <v>2.6</v>
      </c>
      <c r="I397">
        <v>0.4</v>
      </c>
      <c r="J397">
        <v>60972</v>
      </c>
      <c r="K397">
        <v>10.5</v>
      </c>
      <c r="L397">
        <v>65270</v>
      </c>
      <c r="M397" s="13">
        <v>7.1</v>
      </c>
      <c r="N397">
        <v>0.1</v>
      </c>
      <c r="O397">
        <v>3.9</v>
      </c>
      <c r="R397" t="s">
        <v>313</v>
      </c>
      <c r="S397" t="s">
        <v>398</v>
      </c>
      <c r="T397">
        <v>126782</v>
      </c>
      <c r="U397" s="9">
        <f t="shared" si="69"/>
        <v>0.4910476250571848</v>
      </c>
      <c r="V397" s="9">
        <f t="shared" si="70"/>
        <v>0.5089523749428152</v>
      </c>
      <c r="W397" s="9">
        <f t="shared" si="78"/>
        <v>0.188</v>
      </c>
      <c r="X397" s="9">
        <f t="shared" si="77"/>
        <v>0.75</v>
      </c>
      <c r="Y397" s="9">
        <f t="shared" si="73"/>
        <v>2.6000000000000002E-2</v>
      </c>
      <c r="Z397" s="9">
        <f t="shared" si="74"/>
        <v>4.0000000000000001E-3</v>
      </c>
      <c r="AA397" s="9">
        <f t="shared" si="71"/>
        <v>0.105</v>
      </c>
      <c r="AB397" s="9">
        <f t="shared" si="75"/>
        <v>7.0999999999999994E-2</v>
      </c>
      <c r="AC397" s="9">
        <f t="shared" si="72"/>
        <v>1E-3</v>
      </c>
      <c r="AD397" s="9">
        <f t="shared" si="68"/>
        <v>0.51482071587449318</v>
      </c>
      <c r="AE397" s="9">
        <f t="shared" si="76"/>
        <v>3.9E-2</v>
      </c>
      <c r="AF397">
        <v>60972</v>
      </c>
    </row>
    <row r="398" spans="1:32" hidden="1">
      <c r="A398" t="s">
        <v>313</v>
      </c>
      <c r="B398" t="s">
        <v>399</v>
      </c>
      <c r="C398">
        <v>3598</v>
      </c>
      <c r="D398">
        <v>1853</v>
      </c>
      <c r="E398">
        <v>1745</v>
      </c>
      <c r="F398" s="11">
        <v>67</v>
      </c>
      <c r="G398">
        <v>30.9</v>
      </c>
      <c r="H398">
        <v>1.7</v>
      </c>
      <c r="I398">
        <v>0</v>
      </c>
      <c r="J398">
        <v>52181</v>
      </c>
      <c r="K398">
        <v>15.5</v>
      </c>
      <c r="L398">
        <v>1778</v>
      </c>
      <c r="M398" s="13">
        <v>11.1</v>
      </c>
      <c r="N398">
        <v>0.2</v>
      </c>
      <c r="O398">
        <v>2.2000000000000002</v>
      </c>
      <c r="R398" t="s">
        <v>313</v>
      </c>
      <c r="S398" t="s">
        <v>399</v>
      </c>
      <c r="T398">
        <v>3598</v>
      </c>
      <c r="U398" s="9">
        <f t="shared" si="69"/>
        <v>0.51500833796553636</v>
      </c>
      <c r="V398" s="9">
        <f t="shared" si="70"/>
        <v>0.48499166203446359</v>
      </c>
      <c r="W398" s="9">
        <f t="shared" si="78"/>
        <v>0.67</v>
      </c>
      <c r="X398" s="9">
        <f t="shared" si="77"/>
        <v>0.309</v>
      </c>
      <c r="Y398" s="9">
        <f t="shared" si="73"/>
        <v>1.7000000000000001E-2</v>
      </c>
      <c r="Z398" s="9">
        <f t="shared" si="74"/>
        <v>0</v>
      </c>
      <c r="AA398" s="9">
        <f t="shared" si="71"/>
        <v>0.155</v>
      </c>
      <c r="AB398" s="9">
        <f t="shared" si="75"/>
        <v>0.111</v>
      </c>
      <c r="AC398" s="9">
        <f t="shared" si="72"/>
        <v>2E-3</v>
      </c>
      <c r="AD398" s="9">
        <f t="shared" si="68"/>
        <v>0.49416342412451364</v>
      </c>
      <c r="AE398" s="9">
        <f t="shared" si="76"/>
        <v>2.2000000000000002E-2</v>
      </c>
      <c r="AF398">
        <v>52181</v>
      </c>
    </row>
    <row r="399" spans="1:32" hidden="1">
      <c r="A399" t="s">
        <v>313</v>
      </c>
      <c r="B399" t="s">
        <v>400</v>
      </c>
      <c r="C399">
        <v>3356</v>
      </c>
      <c r="D399">
        <v>1654</v>
      </c>
      <c r="E399">
        <v>1702</v>
      </c>
      <c r="F399" s="11">
        <v>20.100000000000001</v>
      </c>
      <c r="G399">
        <v>79.5</v>
      </c>
      <c r="H399">
        <v>0.2</v>
      </c>
      <c r="I399">
        <v>0</v>
      </c>
      <c r="J399">
        <v>36523</v>
      </c>
      <c r="K399">
        <v>16.600000000000001</v>
      </c>
      <c r="L399">
        <v>996</v>
      </c>
      <c r="M399" s="13">
        <v>17.7</v>
      </c>
      <c r="N399">
        <v>0</v>
      </c>
      <c r="O399">
        <v>12</v>
      </c>
      <c r="R399" t="s">
        <v>313</v>
      </c>
      <c r="S399" t="s">
        <v>400</v>
      </c>
      <c r="T399">
        <v>3356</v>
      </c>
      <c r="U399" s="9">
        <f t="shared" si="69"/>
        <v>0.49284862932061979</v>
      </c>
      <c r="V399" s="9">
        <f t="shared" si="70"/>
        <v>0.50715137067938021</v>
      </c>
      <c r="W399" s="9">
        <f t="shared" si="78"/>
        <v>0.20100000000000001</v>
      </c>
      <c r="X399" s="9">
        <f t="shared" si="77"/>
        <v>0.79500000000000004</v>
      </c>
      <c r="Y399" s="9">
        <f t="shared" si="73"/>
        <v>2E-3</v>
      </c>
      <c r="Z399" s="9">
        <f t="shared" si="74"/>
        <v>0</v>
      </c>
      <c r="AA399" s="9">
        <f t="shared" si="71"/>
        <v>0.16600000000000001</v>
      </c>
      <c r="AB399" s="9">
        <f t="shared" si="75"/>
        <v>0.17699999999999999</v>
      </c>
      <c r="AC399" s="9">
        <f t="shared" si="72"/>
        <v>0</v>
      </c>
      <c r="AD399" s="9">
        <f t="shared" si="68"/>
        <v>0.29678188319427889</v>
      </c>
      <c r="AE399" s="9">
        <f t="shared" si="76"/>
        <v>0.12</v>
      </c>
      <c r="AF399">
        <v>36523</v>
      </c>
    </row>
    <row r="400" spans="1:32" hidden="1">
      <c r="A400" t="s">
        <v>313</v>
      </c>
      <c r="B400" t="s">
        <v>305</v>
      </c>
      <c r="C400">
        <v>12567</v>
      </c>
      <c r="D400">
        <v>6100</v>
      </c>
      <c r="E400">
        <v>6467</v>
      </c>
      <c r="F400" s="11">
        <v>7.2</v>
      </c>
      <c r="G400">
        <v>73.099999999999994</v>
      </c>
      <c r="H400">
        <v>17.600000000000001</v>
      </c>
      <c r="I400">
        <v>0.4</v>
      </c>
      <c r="J400">
        <v>31563</v>
      </c>
      <c r="K400">
        <v>18.8</v>
      </c>
      <c r="L400">
        <v>4697</v>
      </c>
      <c r="M400" s="13">
        <v>13.8</v>
      </c>
      <c r="N400">
        <v>0.4</v>
      </c>
      <c r="O400">
        <v>7.2</v>
      </c>
      <c r="R400" t="s">
        <v>313</v>
      </c>
      <c r="S400" t="s">
        <v>305</v>
      </c>
      <c r="T400">
        <v>12567</v>
      </c>
      <c r="U400" s="9">
        <f t="shared" si="69"/>
        <v>0.48539826529800273</v>
      </c>
      <c r="V400" s="9">
        <f t="shared" si="70"/>
        <v>0.51460173470199733</v>
      </c>
      <c r="W400" s="9">
        <f t="shared" si="78"/>
        <v>7.2000000000000008E-2</v>
      </c>
      <c r="X400" s="9">
        <f t="shared" si="77"/>
        <v>0.73099999999999998</v>
      </c>
      <c r="Y400" s="9">
        <f t="shared" si="73"/>
        <v>0.17600000000000002</v>
      </c>
      <c r="Z400" s="9">
        <f t="shared" si="74"/>
        <v>4.0000000000000001E-3</v>
      </c>
      <c r="AA400" s="9">
        <f t="shared" si="71"/>
        <v>0.188</v>
      </c>
      <c r="AB400" s="9">
        <f t="shared" si="75"/>
        <v>0.13800000000000001</v>
      </c>
      <c r="AC400" s="9">
        <f t="shared" si="72"/>
        <v>4.0000000000000001E-3</v>
      </c>
      <c r="AD400" s="9">
        <f t="shared" si="68"/>
        <v>0.37375666427946208</v>
      </c>
      <c r="AE400" s="9">
        <f t="shared" si="76"/>
        <v>7.2000000000000008E-2</v>
      </c>
      <c r="AF400">
        <v>31563</v>
      </c>
    </row>
    <row r="401" spans="1:32" hidden="1">
      <c r="A401" t="s">
        <v>313</v>
      </c>
      <c r="B401" t="s">
        <v>401</v>
      </c>
      <c r="C401">
        <v>14179</v>
      </c>
      <c r="D401">
        <v>8004</v>
      </c>
      <c r="E401">
        <v>6175</v>
      </c>
      <c r="F401" s="11">
        <v>74.599999999999994</v>
      </c>
      <c r="G401">
        <v>20.100000000000001</v>
      </c>
      <c r="H401">
        <v>3.5</v>
      </c>
      <c r="I401">
        <v>0.3</v>
      </c>
      <c r="J401">
        <v>43540</v>
      </c>
      <c r="K401">
        <v>16.8</v>
      </c>
      <c r="L401">
        <v>4768</v>
      </c>
      <c r="M401" s="13">
        <v>3.9</v>
      </c>
      <c r="N401">
        <v>0</v>
      </c>
      <c r="O401">
        <v>6.7</v>
      </c>
      <c r="R401" t="s">
        <v>313</v>
      </c>
      <c r="S401" t="s">
        <v>401</v>
      </c>
      <c r="T401">
        <v>14179</v>
      </c>
      <c r="U401" s="9">
        <f t="shared" si="69"/>
        <v>0.56449679102898653</v>
      </c>
      <c r="V401" s="9">
        <f t="shared" si="70"/>
        <v>0.43550320897101347</v>
      </c>
      <c r="W401" s="9">
        <f t="shared" si="78"/>
        <v>0.746</v>
      </c>
      <c r="X401" s="9">
        <f t="shared" si="77"/>
        <v>0.20100000000000001</v>
      </c>
      <c r="Y401" s="9">
        <f t="shared" si="73"/>
        <v>3.5000000000000003E-2</v>
      </c>
      <c r="Z401" s="9">
        <f t="shared" si="74"/>
        <v>3.0000000000000001E-3</v>
      </c>
      <c r="AA401" s="9">
        <f t="shared" si="71"/>
        <v>0.16800000000000001</v>
      </c>
      <c r="AB401" s="9">
        <f t="shared" si="75"/>
        <v>3.9E-2</v>
      </c>
      <c r="AC401" s="9">
        <f t="shared" si="72"/>
        <v>0</v>
      </c>
      <c r="AD401" s="9">
        <f t="shared" si="68"/>
        <v>0.33627195147753719</v>
      </c>
      <c r="AE401" s="9">
        <f t="shared" si="76"/>
        <v>6.7000000000000004E-2</v>
      </c>
      <c r="AF401">
        <v>43540</v>
      </c>
    </row>
    <row r="402" spans="1:32" hidden="1">
      <c r="A402" t="s">
        <v>313</v>
      </c>
      <c r="B402" t="s">
        <v>402</v>
      </c>
      <c r="C402">
        <v>263251</v>
      </c>
      <c r="D402">
        <v>128182</v>
      </c>
      <c r="E402">
        <v>135069</v>
      </c>
      <c r="F402" s="11">
        <v>95.3</v>
      </c>
      <c r="G402">
        <v>3.7</v>
      </c>
      <c r="H402">
        <v>0.3</v>
      </c>
      <c r="I402">
        <v>0.1</v>
      </c>
      <c r="J402">
        <v>38862</v>
      </c>
      <c r="K402">
        <v>31.8</v>
      </c>
      <c r="L402">
        <v>98996</v>
      </c>
      <c r="M402" s="13">
        <v>5.8</v>
      </c>
      <c r="N402">
        <v>0.2</v>
      </c>
      <c r="O402">
        <v>6</v>
      </c>
      <c r="R402" t="s">
        <v>313</v>
      </c>
      <c r="S402" t="s">
        <v>402</v>
      </c>
      <c r="T402">
        <v>263251</v>
      </c>
      <c r="U402" s="9">
        <f t="shared" si="69"/>
        <v>0.48691932794177423</v>
      </c>
      <c r="V402" s="9">
        <f t="shared" si="70"/>
        <v>0.51308067205822583</v>
      </c>
      <c r="W402" s="9">
        <f t="shared" si="78"/>
        <v>0.95299999999999996</v>
      </c>
      <c r="X402" s="9">
        <f t="shared" si="77"/>
        <v>3.7000000000000005E-2</v>
      </c>
      <c r="Y402" s="9">
        <f t="shared" si="73"/>
        <v>3.0000000000000001E-3</v>
      </c>
      <c r="Z402" s="9">
        <f t="shared" si="74"/>
        <v>1E-3</v>
      </c>
      <c r="AA402" s="9">
        <f t="shared" si="71"/>
        <v>0.318</v>
      </c>
      <c r="AB402" s="9">
        <f t="shared" si="75"/>
        <v>5.7999999999999996E-2</v>
      </c>
      <c r="AC402" s="9">
        <f t="shared" si="72"/>
        <v>2E-3</v>
      </c>
      <c r="AD402" s="9">
        <f t="shared" si="68"/>
        <v>0.37605175288982756</v>
      </c>
      <c r="AE402" s="9">
        <f t="shared" si="76"/>
        <v>0.06</v>
      </c>
      <c r="AF402">
        <v>38862</v>
      </c>
    </row>
    <row r="403" spans="1:32" hidden="1">
      <c r="A403" t="s">
        <v>313</v>
      </c>
      <c r="B403" t="s">
        <v>403</v>
      </c>
      <c r="C403">
        <v>41264</v>
      </c>
      <c r="D403">
        <v>20305</v>
      </c>
      <c r="E403">
        <v>20959</v>
      </c>
      <c r="F403" s="11">
        <v>39.200000000000003</v>
      </c>
      <c r="G403">
        <v>46.1</v>
      </c>
      <c r="H403">
        <v>14.2</v>
      </c>
      <c r="I403">
        <v>0</v>
      </c>
      <c r="J403">
        <v>45176</v>
      </c>
      <c r="K403">
        <v>17.600000000000001</v>
      </c>
      <c r="L403">
        <v>18584</v>
      </c>
      <c r="M403" s="13">
        <v>8.6</v>
      </c>
      <c r="N403">
        <v>0.2</v>
      </c>
      <c r="O403">
        <v>6.6</v>
      </c>
      <c r="R403" t="s">
        <v>313</v>
      </c>
      <c r="S403" t="s">
        <v>403</v>
      </c>
      <c r="T403">
        <v>41264</v>
      </c>
      <c r="U403" s="9">
        <f t="shared" si="69"/>
        <v>0.49207541682822797</v>
      </c>
      <c r="V403" s="9">
        <f t="shared" si="70"/>
        <v>0.50792458317177203</v>
      </c>
      <c r="W403" s="9">
        <f t="shared" si="78"/>
        <v>0.39200000000000002</v>
      </c>
      <c r="X403" s="9">
        <f t="shared" si="77"/>
        <v>0.46100000000000002</v>
      </c>
      <c r="Y403" s="9">
        <f t="shared" si="73"/>
        <v>0.14199999999999999</v>
      </c>
      <c r="Z403" s="9">
        <f t="shared" si="74"/>
        <v>0</v>
      </c>
      <c r="AA403" s="9">
        <f t="shared" si="71"/>
        <v>0.17600000000000002</v>
      </c>
      <c r="AB403" s="9">
        <f t="shared" si="75"/>
        <v>8.5999999999999993E-2</v>
      </c>
      <c r="AC403" s="9">
        <f t="shared" si="72"/>
        <v>2E-3</v>
      </c>
      <c r="AD403" s="9">
        <f t="shared" si="68"/>
        <v>0.45036835982939122</v>
      </c>
      <c r="AE403" s="9">
        <f t="shared" si="76"/>
        <v>6.6000000000000003E-2</v>
      </c>
      <c r="AF403">
        <v>45176</v>
      </c>
    </row>
    <row r="404" spans="1:32" hidden="1">
      <c r="A404" t="s">
        <v>313</v>
      </c>
      <c r="B404" t="s">
        <v>220</v>
      </c>
      <c r="C404">
        <v>5618</v>
      </c>
      <c r="D404">
        <v>2842</v>
      </c>
      <c r="E404">
        <v>2776</v>
      </c>
      <c r="F404" s="11">
        <v>26.4</v>
      </c>
      <c r="G404">
        <v>68.8</v>
      </c>
      <c r="H404">
        <v>2.2000000000000002</v>
      </c>
      <c r="I404">
        <v>0.2</v>
      </c>
      <c r="J404">
        <v>52221</v>
      </c>
      <c r="K404">
        <v>15.7</v>
      </c>
      <c r="L404">
        <v>2688</v>
      </c>
      <c r="M404" s="13">
        <v>12.1</v>
      </c>
      <c r="N404">
        <v>0.2</v>
      </c>
      <c r="O404">
        <v>3.9</v>
      </c>
      <c r="R404" t="s">
        <v>313</v>
      </c>
      <c r="S404" t="s">
        <v>220</v>
      </c>
      <c r="T404">
        <v>5618</v>
      </c>
      <c r="U404" s="9">
        <f t="shared" si="69"/>
        <v>0.50587397650409394</v>
      </c>
      <c r="V404" s="9">
        <f t="shared" si="70"/>
        <v>0.49412602349590601</v>
      </c>
      <c r="W404" s="9">
        <f t="shared" si="78"/>
        <v>0.26400000000000001</v>
      </c>
      <c r="X404" s="9">
        <f t="shared" si="77"/>
        <v>0.68799999999999994</v>
      </c>
      <c r="Y404" s="9">
        <f t="shared" si="73"/>
        <v>2.2000000000000002E-2</v>
      </c>
      <c r="Z404" s="9">
        <f t="shared" si="74"/>
        <v>2E-3</v>
      </c>
      <c r="AA404" s="9">
        <f t="shared" si="71"/>
        <v>0.157</v>
      </c>
      <c r="AB404" s="9">
        <f t="shared" si="75"/>
        <v>0.121</v>
      </c>
      <c r="AC404" s="9">
        <f t="shared" si="72"/>
        <v>2E-3</v>
      </c>
      <c r="AD404" s="9">
        <f t="shared" si="68"/>
        <v>0.47846208615165542</v>
      </c>
      <c r="AE404" s="9">
        <f t="shared" si="76"/>
        <v>3.9E-2</v>
      </c>
      <c r="AF404">
        <v>52221</v>
      </c>
    </row>
    <row r="405" spans="1:32" hidden="1">
      <c r="A405" t="s">
        <v>313</v>
      </c>
      <c r="B405" t="s">
        <v>297</v>
      </c>
      <c r="C405">
        <v>131957</v>
      </c>
      <c r="D405">
        <v>68245</v>
      </c>
      <c r="E405">
        <v>63712</v>
      </c>
      <c r="F405" s="11">
        <v>17.899999999999999</v>
      </c>
      <c r="G405">
        <v>67.099999999999994</v>
      </c>
      <c r="H405">
        <v>10</v>
      </c>
      <c r="I405">
        <v>0.5</v>
      </c>
      <c r="J405">
        <v>45543</v>
      </c>
      <c r="K405">
        <v>17.600000000000001</v>
      </c>
      <c r="L405">
        <v>55053</v>
      </c>
      <c r="M405" s="13">
        <v>6</v>
      </c>
      <c r="N405">
        <v>0.2</v>
      </c>
      <c r="O405">
        <v>6.1</v>
      </c>
      <c r="R405" t="s">
        <v>313</v>
      </c>
      <c r="S405" t="s">
        <v>297</v>
      </c>
      <c r="T405">
        <v>131957</v>
      </c>
      <c r="U405" s="9">
        <f t="shared" si="69"/>
        <v>0.51717604977378995</v>
      </c>
      <c r="V405" s="9">
        <f t="shared" si="70"/>
        <v>0.48282395022621005</v>
      </c>
      <c r="W405" s="9">
        <f t="shared" si="78"/>
        <v>0.17899999999999999</v>
      </c>
      <c r="X405" s="9">
        <f t="shared" si="77"/>
        <v>0.67099999999999993</v>
      </c>
      <c r="Y405" s="9">
        <f t="shared" si="73"/>
        <v>0.1</v>
      </c>
      <c r="Z405" s="9">
        <f t="shared" si="74"/>
        <v>5.0000000000000001E-3</v>
      </c>
      <c r="AA405" s="9">
        <f t="shared" si="71"/>
        <v>0.17600000000000002</v>
      </c>
      <c r="AB405" s="9">
        <f t="shared" si="75"/>
        <v>0.06</v>
      </c>
      <c r="AC405" s="9">
        <f t="shared" si="72"/>
        <v>2E-3</v>
      </c>
      <c r="AD405" s="9">
        <f t="shared" si="68"/>
        <v>0.41720408921087931</v>
      </c>
      <c r="AE405" s="9">
        <f t="shared" si="76"/>
        <v>6.0999999999999999E-2</v>
      </c>
      <c r="AF405">
        <v>45543</v>
      </c>
    </row>
    <row r="406" spans="1:32" hidden="1">
      <c r="A406" t="s">
        <v>313</v>
      </c>
      <c r="B406" t="s">
        <v>404</v>
      </c>
      <c r="C406">
        <v>13158</v>
      </c>
      <c r="D406">
        <v>6556</v>
      </c>
      <c r="E406">
        <v>6602</v>
      </c>
      <c r="F406" s="11">
        <v>28</v>
      </c>
      <c r="G406">
        <v>60.5</v>
      </c>
      <c r="H406">
        <v>8.9</v>
      </c>
      <c r="I406">
        <v>0.2</v>
      </c>
      <c r="J406">
        <v>41630</v>
      </c>
      <c r="K406">
        <v>17.8</v>
      </c>
      <c r="L406">
        <v>5977</v>
      </c>
      <c r="M406" s="13">
        <v>4.4000000000000004</v>
      </c>
      <c r="N406">
        <v>0.1</v>
      </c>
      <c r="O406">
        <v>7.5</v>
      </c>
      <c r="R406" t="s">
        <v>313</v>
      </c>
      <c r="S406" t="s">
        <v>404</v>
      </c>
      <c r="T406">
        <v>13158</v>
      </c>
      <c r="U406" s="9">
        <f t="shared" si="69"/>
        <v>0.49825201398388813</v>
      </c>
      <c r="V406" s="9">
        <f t="shared" si="70"/>
        <v>0.50174798601611192</v>
      </c>
      <c r="W406" s="9">
        <f t="shared" si="78"/>
        <v>0.28000000000000003</v>
      </c>
      <c r="X406" s="9">
        <f t="shared" si="77"/>
        <v>0.60499999999999998</v>
      </c>
      <c r="Y406" s="9">
        <f t="shared" si="73"/>
        <v>8.900000000000001E-2</v>
      </c>
      <c r="Z406" s="9">
        <f t="shared" si="74"/>
        <v>2E-3</v>
      </c>
      <c r="AA406" s="9">
        <f t="shared" si="71"/>
        <v>0.17800000000000002</v>
      </c>
      <c r="AB406" s="9">
        <f t="shared" si="75"/>
        <v>4.4000000000000004E-2</v>
      </c>
      <c r="AC406" s="9">
        <f t="shared" si="72"/>
        <v>1E-3</v>
      </c>
      <c r="AD406" s="9">
        <f t="shared" si="68"/>
        <v>0.45424836601307189</v>
      </c>
      <c r="AE406" s="9">
        <f t="shared" si="76"/>
        <v>7.4999999999999997E-2</v>
      </c>
      <c r="AF406">
        <v>41630</v>
      </c>
    </row>
    <row r="407" spans="1:32" hidden="1">
      <c r="A407" t="s">
        <v>313</v>
      </c>
      <c r="B407" t="s">
        <v>405</v>
      </c>
      <c r="C407">
        <v>22002</v>
      </c>
      <c r="D407">
        <v>11947</v>
      </c>
      <c r="E407">
        <v>10055</v>
      </c>
      <c r="F407" s="11">
        <v>87.5</v>
      </c>
      <c r="G407">
        <v>10.4</v>
      </c>
      <c r="H407">
        <v>1.6</v>
      </c>
      <c r="I407">
        <v>0</v>
      </c>
      <c r="J407">
        <v>26495</v>
      </c>
      <c r="K407">
        <v>39</v>
      </c>
      <c r="L407">
        <v>5365</v>
      </c>
      <c r="M407" s="13">
        <v>9.1</v>
      </c>
      <c r="N407">
        <v>0.1</v>
      </c>
      <c r="O407">
        <v>11.5</v>
      </c>
      <c r="R407" t="s">
        <v>313</v>
      </c>
      <c r="S407" t="s">
        <v>405</v>
      </c>
      <c r="T407">
        <v>22002</v>
      </c>
      <c r="U407" s="9">
        <f t="shared" si="69"/>
        <v>0.54299609126443049</v>
      </c>
      <c r="V407" s="9">
        <f t="shared" si="70"/>
        <v>0.45700390873556951</v>
      </c>
      <c r="W407" s="9">
        <f t="shared" si="78"/>
        <v>0.875</v>
      </c>
      <c r="X407" s="9">
        <f t="shared" si="77"/>
        <v>0.10400000000000001</v>
      </c>
      <c r="Y407" s="9">
        <f t="shared" si="73"/>
        <v>1.6E-2</v>
      </c>
      <c r="Z407" s="9">
        <f t="shared" si="74"/>
        <v>0</v>
      </c>
      <c r="AA407" s="9">
        <f t="shared" si="71"/>
        <v>0.39</v>
      </c>
      <c r="AB407" s="9">
        <f t="shared" si="75"/>
        <v>9.0999999999999998E-2</v>
      </c>
      <c r="AC407" s="9">
        <f t="shared" si="72"/>
        <v>1E-3</v>
      </c>
      <c r="AD407" s="9">
        <f t="shared" si="68"/>
        <v>0.24384146895736752</v>
      </c>
      <c r="AE407" s="9">
        <f t="shared" si="76"/>
        <v>0.115</v>
      </c>
      <c r="AF407">
        <v>26495</v>
      </c>
    </row>
    <row r="408" spans="1:32" hidden="1">
      <c r="A408" t="s">
        <v>313</v>
      </c>
      <c r="B408" t="s">
        <v>259</v>
      </c>
      <c r="C408">
        <v>473592</v>
      </c>
      <c r="D408">
        <v>232740</v>
      </c>
      <c r="E408">
        <v>240852</v>
      </c>
      <c r="F408" s="11">
        <v>23.8</v>
      </c>
      <c r="G408">
        <v>62.1</v>
      </c>
      <c r="H408">
        <v>6.2</v>
      </c>
      <c r="I408">
        <v>0.2</v>
      </c>
      <c r="J408">
        <v>73750</v>
      </c>
      <c r="K408">
        <v>7.5</v>
      </c>
      <c r="L408">
        <v>233418</v>
      </c>
      <c r="M408" s="13">
        <v>6</v>
      </c>
      <c r="N408">
        <v>0.1</v>
      </c>
      <c r="O408">
        <v>6</v>
      </c>
      <c r="R408" t="s">
        <v>313</v>
      </c>
      <c r="S408" t="s">
        <v>259</v>
      </c>
      <c r="T408">
        <v>473592</v>
      </c>
      <c r="U408" s="9">
        <f t="shared" si="69"/>
        <v>0.49143566614300915</v>
      </c>
      <c r="V408" s="9">
        <f t="shared" si="70"/>
        <v>0.50856433385699085</v>
      </c>
      <c r="W408" s="9">
        <f t="shared" si="78"/>
        <v>0.23800000000000002</v>
      </c>
      <c r="X408" s="9">
        <f t="shared" si="77"/>
        <v>0.621</v>
      </c>
      <c r="Y408" s="9">
        <f t="shared" si="73"/>
        <v>6.2E-2</v>
      </c>
      <c r="Z408" s="9">
        <f t="shared" si="74"/>
        <v>2E-3</v>
      </c>
      <c r="AA408" s="9">
        <f t="shared" si="71"/>
        <v>7.4999999999999997E-2</v>
      </c>
      <c r="AB408" s="9">
        <f t="shared" si="75"/>
        <v>0.06</v>
      </c>
      <c r="AC408" s="9">
        <f t="shared" si="72"/>
        <v>1E-3</v>
      </c>
      <c r="AD408" s="9">
        <f t="shared" si="68"/>
        <v>0.49286727816348247</v>
      </c>
      <c r="AE408" s="9">
        <f t="shared" si="76"/>
        <v>0.06</v>
      </c>
      <c r="AF408">
        <v>73750</v>
      </c>
    </row>
    <row r="409" spans="1:32" hidden="1">
      <c r="A409" t="s">
        <v>313</v>
      </c>
      <c r="B409" t="s">
        <v>298</v>
      </c>
      <c r="C409">
        <v>45509</v>
      </c>
      <c r="D409">
        <v>22823</v>
      </c>
      <c r="E409">
        <v>22686</v>
      </c>
      <c r="F409" s="11">
        <v>38.799999999999997</v>
      </c>
      <c r="G409">
        <v>58.1</v>
      </c>
      <c r="H409">
        <v>1.5</v>
      </c>
      <c r="I409">
        <v>0.2</v>
      </c>
      <c r="J409">
        <v>68100</v>
      </c>
      <c r="K409">
        <v>10.7</v>
      </c>
      <c r="L409">
        <v>20521</v>
      </c>
      <c r="M409" s="13">
        <v>7.6</v>
      </c>
      <c r="N409">
        <v>0.1</v>
      </c>
      <c r="O409">
        <v>5.8</v>
      </c>
      <c r="R409" t="s">
        <v>313</v>
      </c>
      <c r="S409" t="s">
        <v>298</v>
      </c>
      <c r="T409">
        <v>45509</v>
      </c>
      <c r="U409" s="9">
        <f t="shared" si="69"/>
        <v>0.50150519677426442</v>
      </c>
      <c r="V409" s="9">
        <f t="shared" si="70"/>
        <v>0.49849480322573558</v>
      </c>
      <c r="W409" s="9">
        <f t="shared" si="78"/>
        <v>0.38799999999999996</v>
      </c>
      <c r="X409" s="9">
        <f t="shared" si="77"/>
        <v>0.58099999999999996</v>
      </c>
      <c r="Y409" s="9">
        <f t="shared" si="73"/>
        <v>1.4999999999999999E-2</v>
      </c>
      <c r="Z409" s="9">
        <f t="shared" si="74"/>
        <v>2E-3</v>
      </c>
      <c r="AA409" s="9">
        <f t="shared" si="71"/>
        <v>0.107</v>
      </c>
      <c r="AB409" s="9">
        <f t="shared" si="75"/>
        <v>7.5999999999999998E-2</v>
      </c>
      <c r="AC409" s="9">
        <f t="shared" si="72"/>
        <v>1E-3</v>
      </c>
      <c r="AD409" s="9">
        <f t="shared" si="68"/>
        <v>0.45092179568876484</v>
      </c>
      <c r="AE409" s="9">
        <f t="shared" si="76"/>
        <v>5.7999999999999996E-2</v>
      </c>
      <c r="AF409">
        <v>68100</v>
      </c>
    </row>
    <row r="410" spans="1:32" hidden="1">
      <c r="A410" t="s">
        <v>313</v>
      </c>
      <c r="B410" t="s">
        <v>406</v>
      </c>
      <c r="C410">
        <v>7576</v>
      </c>
      <c r="D410">
        <v>3808</v>
      </c>
      <c r="E410">
        <v>3768</v>
      </c>
      <c r="F410" s="11">
        <v>56.9</v>
      </c>
      <c r="G410">
        <v>39.5</v>
      </c>
      <c r="H410">
        <v>2.6</v>
      </c>
      <c r="I410">
        <v>0</v>
      </c>
      <c r="J410">
        <v>55756</v>
      </c>
      <c r="K410">
        <v>13.9</v>
      </c>
      <c r="L410">
        <v>3271</v>
      </c>
      <c r="M410" s="13">
        <v>5.5</v>
      </c>
      <c r="N410">
        <v>0.1</v>
      </c>
      <c r="O410">
        <v>2.5</v>
      </c>
      <c r="R410" t="s">
        <v>313</v>
      </c>
      <c r="S410" t="s">
        <v>406</v>
      </c>
      <c r="T410">
        <v>7576</v>
      </c>
      <c r="U410" s="9">
        <f t="shared" si="69"/>
        <v>0.50263991552270326</v>
      </c>
      <c r="V410" s="9">
        <f t="shared" si="70"/>
        <v>0.49736008447729674</v>
      </c>
      <c r="W410" s="9">
        <f t="shared" si="78"/>
        <v>0.56899999999999995</v>
      </c>
      <c r="X410" s="9">
        <f t="shared" si="77"/>
        <v>0.39500000000000002</v>
      </c>
      <c r="Y410" s="9">
        <f t="shared" si="73"/>
        <v>2.6000000000000002E-2</v>
      </c>
      <c r="Z410" s="9">
        <f t="shared" si="74"/>
        <v>0</v>
      </c>
      <c r="AA410" s="9">
        <f t="shared" si="71"/>
        <v>0.13900000000000001</v>
      </c>
      <c r="AB410" s="9">
        <f t="shared" si="75"/>
        <v>5.5E-2</v>
      </c>
      <c r="AC410" s="9">
        <f t="shared" si="72"/>
        <v>1E-3</v>
      </c>
      <c r="AD410" s="9">
        <f t="shared" si="68"/>
        <v>0.43175818373812036</v>
      </c>
      <c r="AE410" s="9">
        <f t="shared" si="76"/>
        <v>2.5000000000000001E-2</v>
      </c>
      <c r="AF410">
        <v>55756</v>
      </c>
    </row>
    <row r="411" spans="1:32" hidden="1">
      <c r="A411" t="s">
        <v>313</v>
      </c>
      <c r="B411" t="s">
        <v>407</v>
      </c>
      <c r="C411">
        <v>61243</v>
      </c>
      <c r="D411">
        <v>30667</v>
      </c>
      <c r="E411">
        <v>30576</v>
      </c>
      <c r="F411" s="11">
        <v>18.2</v>
      </c>
      <c r="G411">
        <v>78.2</v>
      </c>
      <c r="H411">
        <v>1.2</v>
      </c>
      <c r="I411">
        <v>0.7</v>
      </c>
      <c r="J411">
        <v>56897</v>
      </c>
      <c r="K411">
        <v>11.7</v>
      </c>
      <c r="L411">
        <v>27154</v>
      </c>
      <c r="M411" s="13">
        <v>8.1</v>
      </c>
      <c r="N411">
        <v>0.1</v>
      </c>
      <c r="O411">
        <v>7.5</v>
      </c>
      <c r="R411" t="s">
        <v>313</v>
      </c>
      <c r="S411" t="s">
        <v>407</v>
      </c>
      <c r="T411">
        <v>61243</v>
      </c>
      <c r="U411" s="9">
        <f t="shared" si="69"/>
        <v>0.50074294205052006</v>
      </c>
      <c r="V411" s="9">
        <f t="shared" si="70"/>
        <v>0.49925705794947994</v>
      </c>
      <c r="W411" s="9">
        <f t="shared" si="78"/>
        <v>0.182</v>
      </c>
      <c r="X411" s="9">
        <f t="shared" si="77"/>
        <v>0.78200000000000003</v>
      </c>
      <c r="Y411" s="9">
        <f t="shared" si="73"/>
        <v>1.2E-2</v>
      </c>
      <c r="Z411" s="9">
        <f t="shared" si="74"/>
        <v>6.9999999999999993E-3</v>
      </c>
      <c r="AA411" s="9">
        <f t="shared" si="71"/>
        <v>0.11699999999999999</v>
      </c>
      <c r="AB411" s="9">
        <f t="shared" si="75"/>
        <v>8.1000000000000003E-2</v>
      </c>
      <c r="AC411" s="9">
        <f t="shared" si="72"/>
        <v>1E-3</v>
      </c>
      <c r="AD411" s="9">
        <f t="shared" si="68"/>
        <v>0.44338128439168556</v>
      </c>
      <c r="AE411" s="9">
        <f t="shared" si="76"/>
        <v>7.4999999999999997E-2</v>
      </c>
      <c r="AF411">
        <v>56897</v>
      </c>
    </row>
    <row r="412" spans="1:32" hidden="1">
      <c r="A412" t="s">
        <v>313</v>
      </c>
      <c r="B412" t="s">
        <v>386</v>
      </c>
      <c r="C412">
        <v>42712</v>
      </c>
      <c r="D412">
        <v>21159</v>
      </c>
      <c r="E412">
        <v>21553</v>
      </c>
      <c r="F412" s="11">
        <v>9.4</v>
      </c>
      <c r="G412">
        <v>83.7</v>
      </c>
      <c r="H412">
        <v>4.8</v>
      </c>
      <c r="I412">
        <v>0.6</v>
      </c>
      <c r="J412">
        <v>45686</v>
      </c>
      <c r="K412">
        <v>14.7</v>
      </c>
      <c r="L412">
        <v>15868</v>
      </c>
      <c r="M412" s="13">
        <v>9</v>
      </c>
      <c r="N412">
        <v>0.4</v>
      </c>
      <c r="O412">
        <v>8.9</v>
      </c>
      <c r="R412" t="s">
        <v>313</v>
      </c>
      <c r="S412" t="s">
        <v>386</v>
      </c>
      <c r="T412">
        <v>42712</v>
      </c>
      <c r="U412" s="9">
        <f t="shared" si="69"/>
        <v>0.49538771305487916</v>
      </c>
      <c r="V412" s="9">
        <f t="shared" si="70"/>
        <v>0.50461228694512084</v>
      </c>
      <c r="W412" s="9">
        <f t="shared" si="78"/>
        <v>9.4E-2</v>
      </c>
      <c r="X412" s="9">
        <f t="shared" si="77"/>
        <v>0.83700000000000008</v>
      </c>
      <c r="Y412" s="9">
        <f t="shared" si="73"/>
        <v>4.8000000000000001E-2</v>
      </c>
      <c r="Z412" s="9">
        <f t="shared" si="74"/>
        <v>6.0000000000000001E-3</v>
      </c>
      <c r="AA412" s="9">
        <f t="shared" si="71"/>
        <v>0.14699999999999999</v>
      </c>
      <c r="AB412" s="9">
        <f t="shared" si="75"/>
        <v>0.09</v>
      </c>
      <c r="AC412" s="9">
        <f t="shared" si="72"/>
        <v>4.0000000000000001E-3</v>
      </c>
      <c r="AD412" s="9">
        <f t="shared" si="68"/>
        <v>0.37151151901105078</v>
      </c>
      <c r="AE412" s="9">
        <f t="shared" si="76"/>
        <v>8.900000000000001E-2</v>
      </c>
      <c r="AF412">
        <v>45686</v>
      </c>
    </row>
    <row r="413" spans="1:32" hidden="1">
      <c r="A413" t="s">
        <v>313</v>
      </c>
      <c r="B413" t="s">
        <v>408</v>
      </c>
      <c r="C413">
        <v>8213</v>
      </c>
      <c r="D413">
        <v>4122</v>
      </c>
      <c r="E413">
        <v>4091</v>
      </c>
      <c r="F413" s="11">
        <v>62</v>
      </c>
      <c r="G413">
        <v>35.5</v>
      </c>
      <c r="H413">
        <v>0.7</v>
      </c>
      <c r="I413">
        <v>0.1</v>
      </c>
      <c r="J413">
        <v>56153</v>
      </c>
      <c r="K413">
        <v>11.9</v>
      </c>
      <c r="L413">
        <v>3546</v>
      </c>
      <c r="M413" s="13">
        <v>9.3000000000000007</v>
      </c>
      <c r="N413">
        <v>0.2</v>
      </c>
      <c r="O413">
        <v>8.1</v>
      </c>
      <c r="R413" t="s">
        <v>313</v>
      </c>
      <c r="S413" t="s">
        <v>408</v>
      </c>
      <c r="T413">
        <v>8213</v>
      </c>
      <c r="U413" s="9">
        <f t="shared" si="69"/>
        <v>0.50188725191769146</v>
      </c>
      <c r="V413" s="9">
        <f t="shared" si="70"/>
        <v>0.49811274808230854</v>
      </c>
      <c r="W413" s="9">
        <f t="shared" si="78"/>
        <v>0.62</v>
      </c>
      <c r="X413" s="9">
        <f t="shared" si="77"/>
        <v>0.35499999999999998</v>
      </c>
      <c r="Y413" s="9">
        <f t="shared" si="73"/>
        <v>6.9999999999999993E-3</v>
      </c>
      <c r="Z413" s="9">
        <f t="shared" si="74"/>
        <v>1E-3</v>
      </c>
      <c r="AA413" s="9">
        <f t="shared" si="71"/>
        <v>0.11900000000000001</v>
      </c>
      <c r="AB413" s="9">
        <f t="shared" si="75"/>
        <v>9.3000000000000013E-2</v>
      </c>
      <c r="AC413" s="9">
        <f t="shared" si="72"/>
        <v>2E-3</v>
      </c>
      <c r="AD413" s="9">
        <f t="shared" si="68"/>
        <v>0.43175453549251186</v>
      </c>
      <c r="AE413" s="9">
        <f t="shared" si="76"/>
        <v>8.1000000000000003E-2</v>
      </c>
      <c r="AF413">
        <v>56153</v>
      </c>
    </row>
    <row r="414" spans="1:32" hidden="1">
      <c r="A414" t="s">
        <v>313</v>
      </c>
      <c r="B414" t="s">
        <v>409</v>
      </c>
      <c r="C414">
        <v>18329</v>
      </c>
      <c r="D414">
        <v>9158</v>
      </c>
      <c r="E414">
        <v>9171</v>
      </c>
      <c r="F414" s="11">
        <v>17.5</v>
      </c>
      <c r="G414">
        <v>79.2</v>
      </c>
      <c r="H414">
        <v>1.1000000000000001</v>
      </c>
      <c r="I414">
        <v>0.6</v>
      </c>
      <c r="J414">
        <v>44693</v>
      </c>
      <c r="K414">
        <v>15.2</v>
      </c>
      <c r="L414">
        <v>8288</v>
      </c>
      <c r="M414" s="13">
        <v>10.8</v>
      </c>
      <c r="N414">
        <v>0.4</v>
      </c>
      <c r="O414">
        <v>5.6</v>
      </c>
      <c r="R414" t="s">
        <v>313</v>
      </c>
      <c r="S414" t="s">
        <v>409</v>
      </c>
      <c r="T414">
        <v>18329</v>
      </c>
      <c r="U414" s="9">
        <f t="shared" si="69"/>
        <v>0.49964537072398929</v>
      </c>
      <c r="V414" s="9">
        <f t="shared" si="70"/>
        <v>0.50035462927601071</v>
      </c>
      <c r="W414" s="9">
        <f t="shared" si="78"/>
        <v>0.17499999999999999</v>
      </c>
      <c r="X414" s="9">
        <f t="shared" si="77"/>
        <v>0.79200000000000004</v>
      </c>
      <c r="Y414" s="9">
        <f t="shared" si="73"/>
        <v>1.1000000000000001E-2</v>
      </c>
      <c r="Z414" s="9">
        <f t="shared" si="74"/>
        <v>6.0000000000000001E-3</v>
      </c>
      <c r="AA414" s="9">
        <f t="shared" si="71"/>
        <v>0.152</v>
      </c>
      <c r="AB414" s="9">
        <f t="shared" si="75"/>
        <v>0.10800000000000001</v>
      </c>
      <c r="AC414" s="9">
        <f t="shared" si="72"/>
        <v>4.0000000000000001E-3</v>
      </c>
      <c r="AD414" s="9">
        <f t="shared" si="68"/>
        <v>0.45217960608871188</v>
      </c>
      <c r="AE414" s="9">
        <f t="shared" si="76"/>
        <v>5.5999999999999994E-2</v>
      </c>
      <c r="AF414">
        <v>44693</v>
      </c>
    </row>
    <row r="415" spans="1:32" hidden="1">
      <c r="A415" t="s">
        <v>313</v>
      </c>
      <c r="B415" t="s">
        <v>410</v>
      </c>
      <c r="C415">
        <v>14308</v>
      </c>
      <c r="D415">
        <v>7153</v>
      </c>
      <c r="E415">
        <v>7155</v>
      </c>
      <c r="F415" s="11">
        <v>93.6</v>
      </c>
      <c r="G415">
        <v>6.4</v>
      </c>
      <c r="H415">
        <v>0</v>
      </c>
      <c r="I415">
        <v>0</v>
      </c>
      <c r="J415">
        <v>32162</v>
      </c>
      <c r="K415">
        <v>37.4</v>
      </c>
      <c r="L415">
        <v>5184</v>
      </c>
      <c r="M415" s="13">
        <v>8.6999999999999993</v>
      </c>
      <c r="N415">
        <v>0</v>
      </c>
      <c r="O415">
        <v>12.2</v>
      </c>
      <c r="R415" t="s">
        <v>313</v>
      </c>
      <c r="S415" t="s">
        <v>410</v>
      </c>
      <c r="T415">
        <v>14308</v>
      </c>
      <c r="U415" s="9">
        <f t="shared" si="69"/>
        <v>0.49993010902991336</v>
      </c>
      <c r="V415" s="9">
        <f t="shared" si="70"/>
        <v>0.50006989097008669</v>
      </c>
      <c r="W415" s="9">
        <f t="shared" si="78"/>
        <v>0.93599999999999994</v>
      </c>
      <c r="X415" s="9">
        <f t="shared" si="77"/>
        <v>6.4000000000000001E-2</v>
      </c>
      <c r="Y415" s="9">
        <f t="shared" si="73"/>
        <v>0</v>
      </c>
      <c r="Z415" s="9">
        <f t="shared" si="74"/>
        <v>0</v>
      </c>
      <c r="AA415" s="9">
        <f t="shared" si="71"/>
        <v>0.374</v>
      </c>
      <c r="AB415" s="9">
        <f t="shared" si="75"/>
        <v>8.6999999999999994E-2</v>
      </c>
      <c r="AC415" s="9">
        <f t="shared" si="72"/>
        <v>0</v>
      </c>
      <c r="AD415" s="9">
        <f t="shared" si="68"/>
        <v>0.36231478892927033</v>
      </c>
      <c r="AE415" s="9">
        <f t="shared" si="76"/>
        <v>0.122</v>
      </c>
      <c r="AF415">
        <v>32162</v>
      </c>
    </row>
    <row r="416" spans="1:32" hidden="1">
      <c r="A416" t="s">
        <v>313</v>
      </c>
      <c r="B416" t="s">
        <v>411</v>
      </c>
      <c r="C416">
        <v>12060</v>
      </c>
      <c r="D416">
        <v>5978</v>
      </c>
      <c r="E416">
        <v>6082</v>
      </c>
      <c r="F416" s="11">
        <v>93</v>
      </c>
      <c r="G416">
        <v>6.4</v>
      </c>
      <c r="H416">
        <v>0.4</v>
      </c>
      <c r="I416">
        <v>0.1</v>
      </c>
      <c r="J416">
        <v>26672</v>
      </c>
      <c r="K416">
        <v>33.4</v>
      </c>
      <c r="L416">
        <v>4276</v>
      </c>
      <c r="M416" s="13">
        <v>5.6</v>
      </c>
      <c r="N416">
        <v>0.1</v>
      </c>
      <c r="O416">
        <v>12.2</v>
      </c>
      <c r="R416" t="s">
        <v>313</v>
      </c>
      <c r="S416" t="s">
        <v>411</v>
      </c>
      <c r="T416">
        <v>12060</v>
      </c>
      <c r="U416" s="9">
        <f t="shared" si="69"/>
        <v>0.49568822553897179</v>
      </c>
      <c r="V416" s="9">
        <f t="shared" si="70"/>
        <v>0.50431177446102815</v>
      </c>
      <c r="W416" s="9">
        <f t="shared" si="78"/>
        <v>0.93</v>
      </c>
      <c r="X416" s="9">
        <f t="shared" si="77"/>
        <v>6.4000000000000001E-2</v>
      </c>
      <c r="Y416" s="9">
        <f t="shared" si="73"/>
        <v>4.0000000000000001E-3</v>
      </c>
      <c r="Z416" s="9">
        <f t="shared" si="74"/>
        <v>1E-3</v>
      </c>
      <c r="AA416" s="9">
        <f t="shared" si="71"/>
        <v>0.33399999999999996</v>
      </c>
      <c r="AB416" s="9">
        <f t="shared" si="75"/>
        <v>5.5999999999999994E-2</v>
      </c>
      <c r="AC416" s="9">
        <f t="shared" si="72"/>
        <v>1E-3</v>
      </c>
      <c r="AD416" s="9">
        <f t="shared" si="68"/>
        <v>0.35456053067993365</v>
      </c>
      <c r="AE416" s="9">
        <f t="shared" si="76"/>
        <v>0.122</v>
      </c>
      <c r="AF416">
        <v>26672</v>
      </c>
    </row>
    <row r="417" spans="1:42">
      <c r="A417" t="s">
        <v>412</v>
      </c>
      <c r="B417" t="s">
        <v>391</v>
      </c>
      <c r="C417">
        <v>6461</v>
      </c>
      <c r="D417">
        <v>3318</v>
      </c>
      <c r="E417">
        <v>3143</v>
      </c>
      <c r="F417" s="11">
        <v>10.7</v>
      </c>
      <c r="G417">
        <v>88.9</v>
      </c>
      <c r="H417">
        <v>0.2</v>
      </c>
      <c r="I417">
        <v>0.2</v>
      </c>
      <c r="J417">
        <v>50282</v>
      </c>
      <c r="K417">
        <v>12.5</v>
      </c>
      <c r="L417">
        <v>2881</v>
      </c>
      <c r="M417" s="13">
        <v>3.4</v>
      </c>
      <c r="N417">
        <v>0.5</v>
      </c>
      <c r="O417">
        <v>3.8</v>
      </c>
      <c r="R417" t="s">
        <v>412</v>
      </c>
      <c r="S417" t="s">
        <v>391</v>
      </c>
      <c r="T417">
        <v>6461</v>
      </c>
      <c r="U417" s="9">
        <f t="shared" si="69"/>
        <v>0.51354279523293611</v>
      </c>
      <c r="V417" s="9">
        <f t="shared" si="70"/>
        <v>0.48645720476706394</v>
      </c>
      <c r="W417" s="9">
        <f t="shared" si="78"/>
        <v>0.107</v>
      </c>
      <c r="X417" s="9">
        <f t="shared" si="77"/>
        <v>0.88900000000000001</v>
      </c>
      <c r="Y417" s="9">
        <f t="shared" si="73"/>
        <v>2E-3</v>
      </c>
      <c r="Z417" s="9">
        <f t="shared" si="74"/>
        <v>2E-3</v>
      </c>
      <c r="AA417" s="9">
        <f t="shared" si="71"/>
        <v>0.125</v>
      </c>
      <c r="AB417" s="9">
        <f t="shared" si="75"/>
        <v>3.4000000000000002E-2</v>
      </c>
      <c r="AC417" s="9">
        <f t="shared" si="72"/>
        <v>5.0000000000000001E-3</v>
      </c>
      <c r="AD417" s="9">
        <f t="shared" si="68"/>
        <v>0.44590620646958673</v>
      </c>
      <c r="AE417" s="9">
        <f t="shared" si="76"/>
        <v>3.7999999999999999E-2</v>
      </c>
      <c r="AF417">
        <v>50282</v>
      </c>
    </row>
    <row r="418" spans="1:42">
      <c r="A418" t="s">
        <v>412</v>
      </c>
      <c r="B418" t="s">
        <v>413</v>
      </c>
      <c r="C418">
        <v>50991</v>
      </c>
      <c r="D418">
        <v>25709</v>
      </c>
      <c r="E418">
        <v>25282</v>
      </c>
      <c r="F418" s="11">
        <v>8.9</v>
      </c>
      <c r="G418">
        <v>87.6</v>
      </c>
      <c r="H418">
        <v>0.3</v>
      </c>
      <c r="I418">
        <v>0.8</v>
      </c>
      <c r="J418">
        <v>55038</v>
      </c>
      <c r="K418">
        <v>9.5</v>
      </c>
      <c r="L418">
        <v>21534</v>
      </c>
      <c r="M418" s="13">
        <v>4.3</v>
      </c>
      <c r="N418">
        <v>0.2</v>
      </c>
      <c r="O418">
        <v>6.3</v>
      </c>
      <c r="R418" t="s">
        <v>412</v>
      </c>
      <c r="S418" t="s">
        <v>413</v>
      </c>
      <c r="T418">
        <v>50991</v>
      </c>
      <c r="U418" s="9">
        <f t="shared" si="69"/>
        <v>0.50418701339452066</v>
      </c>
      <c r="V418" s="9">
        <f t="shared" si="70"/>
        <v>0.4958129866054794</v>
      </c>
      <c r="W418" s="9">
        <f t="shared" si="78"/>
        <v>8.900000000000001E-2</v>
      </c>
      <c r="X418" s="9">
        <f t="shared" si="77"/>
        <v>0.87599999999999989</v>
      </c>
      <c r="Y418" s="9">
        <f t="shared" si="73"/>
        <v>3.0000000000000001E-3</v>
      </c>
      <c r="Z418" s="9">
        <f t="shared" si="74"/>
        <v>8.0000000000000002E-3</v>
      </c>
      <c r="AA418" s="9">
        <f t="shared" si="71"/>
        <v>9.5000000000000001E-2</v>
      </c>
      <c r="AB418" s="9">
        <f t="shared" si="75"/>
        <v>4.2999999999999997E-2</v>
      </c>
      <c r="AC418" s="9">
        <f t="shared" si="72"/>
        <v>2E-3</v>
      </c>
      <c r="AD418" s="9">
        <f t="shared" si="68"/>
        <v>0.42230981937989059</v>
      </c>
      <c r="AE418" s="9">
        <f t="shared" si="76"/>
        <v>6.3E-2</v>
      </c>
      <c r="AF418">
        <v>55038</v>
      </c>
      <c r="AH418">
        <f>CORREL(J417:J445,K417:K445)</f>
        <v>-0.73669832195123142</v>
      </c>
      <c r="AO418" s="19" t="s">
        <v>514</v>
      </c>
      <c r="AP418" s="16">
        <f>CORREL(AA417:AA445,X417:X445)</f>
        <v>-0.48847515084744925</v>
      </c>
    </row>
    <row r="419" spans="1:42">
      <c r="A419" t="s">
        <v>412</v>
      </c>
      <c r="B419" t="s">
        <v>414</v>
      </c>
      <c r="C419">
        <v>117449</v>
      </c>
      <c r="D419">
        <v>58573</v>
      </c>
      <c r="E419">
        <v>58876</v>
      </c>
      <c r="F419" s="11">
        <v>10.3</v>
      </c>
      <c r="G419">
        <v>84.1</v>
      </c>
      <c r="H419">
        <v>0.7</v>
      </c>
      <c r="I419">
        <v>0.5</v>
      </c>
      <c r="J419">
        <v>50497</v>
      </c>
      <c r="K419">
        <v>15.6</v>
      </c>
      <c r="L419">
        <v>54566</v>
      </c>
      <c r="M419" s="13">
        <v>4.9000000000000004</v>
      </c>
      <c r="N419">
        <v>0.2</v>
      </c>
      <c r="O419">
        <v>5.5</v>
      </c>
      <c r="R419" t="s">
        <v>412</v>
      </c>
      <c r="S419" t="s">
        <v>414</v>
      </c>
      <c r="T419">
        <v>117449</v>
      </c>
      <c r="U419" s="9">
        <f t="shared" si="69"/>
        <v>0.49871007841701503</v>
      </c>
      <c r="V419" s="9">
        <f t="shared" si="70"/>
        <v>0.50128992158298491</v>
      </c>
      <c r="W419" s="9">
        <f t="shared" si="78"/>
        <v>0.10300000000000001</v>
      </c>
      <c r="X419" s="9">
        <f t="shared" si="77"/>
        <v>0.84099999999999997</v>
      </c>
      <c r="Y419" s="9">
        <f t="shared" si="73"/>
        <v>6.9999999999999993E-3</v>
      </c>
      <c r="Z419" s="9">
        <f t="shared" si="74"/>
        <v>5.0000000000000001E-3</v>
      </c>
      <c r="AA419" s="9">
        <f t="shared" si="71"/>
        <v>0.156</v>
      </c>
      <c r="AB419" s="9">
        <f t="shared" si="75"/>
        <v>4.9000000000000002E-2</v>
      </c>
      <c r="AC419" s="9">
        <f t="shared" si="72"/>
        <v>2E-3</v>
      </c>
      <c r="AD419" s="9">
        <f t="shared" si="68"/>
        <v>0.46459314255549217</v>
      </c>
      <c r="AE419" s="9">
        <f t="shared" si="76"/>
        <v>5.5E-2</v>
      </c>
      <c r="AF419">
        <v>50497</v>
      </c>
      <c r="AO419" s="19" t="s">
        <v>515</v>
      </c>
      <c r="AP419" s="16">
        <f>CORREL(AA417:AA445,W417:W445)</f>
        <v>-6.7549289245210004E-2</v>
      </c>
    </row>
    <row r="420" spans="1:42">
      <c r="A420" t="s">
        <v>412</v>
      </c>
      <c r="B420" t="s">
        <v>314</v>
      </c>
      <c r="C420">
        <v>20927</v>
      </c>
      <c r="D420">
        <v>10335</v>
      </c>
      <c r="E420">
        <v>10592</v>
      </c>
      <c r="F420" s="11">
        <v>13</v>
      </c>
      <c r="G420">
        <v>83.4</v>
      </c>
      <c r="H420">
        <v>0.7</v>
      </c>
      <c r="I420">
        <v>0.5</v>
      </c>
      <c r="J420">
        <v>46900</v>
      </c>
      <c r="K420">
        <v>15.3</v>
      </c>
      <c r="L420">
        <v>9197</v>
      </c>
      <c r="M420" s="13">
        <v>4.2</v>
      </c>
      <c r="N420">
        <v>0.4</v>
      </c>
      <c r="O420">
        <v>7.4</v>
      </c>
      <c r="R420" t="s">
        <v>412</v>
      </c>
      <c r="S420" t="s">
        <v>314</v>
      </c>
      <c r="T420">
        <v>20927</v>
      </c>
      <c r="U420" s="9">
        <f t="shared" si="69"/>
        <v>0.4938596072060018</v>
      </c>
      <c r="V420" s="9">
        <f t="shared" si="70"/>
        <v>0.50614039279399814</v>
      </c>
      <c r="W420" s="9">
        <f t="shared" si="78"/>
        <v>0.13</v>
      </c>
      <c r="X420" s="9">
        <f t="shared" si="77"/>
        <v>0.83400000000000007</v>
      </c>
      <c r="Y420" s="9">
        <f t="shared" si="73"/>
        <v>6.9999999999999993E-3</v>
      </c>
      <c r="Z420" s="9">
        <f t="shared" si="74"/>
        <v>5.0000000000000001E-3</v>
      </c>
      <c r="AA420" s="9">
        <f t="shared" si="71"/>
        <v>0.153</v>
      </c>
      <c r="AB420" s="9">
        <f t="shared" si="75"/>
        <v>4.2000000000000003E-2</v>
      </c>
      <c r="AC420" s="9">
        <f t="shared" si="72"/>
        <v>4.0000000000000001E-3</v>
      </c>
      <c r="AD420" s="9">
        <f t="shared" si="68"/>
        <v>0.43948009748172218</v>
      </c>
      <c r="AE420" s="9">
        <f t="shared" si="76"/>
        <v>7.400000000000001E-2</v>
      </c>
      <c r="AF420">
        <v>46900</v>
      </c>
      <c r="AO420" s="19" t="s">
        <v>516</v>
      </c>
      <c r="AP420" s="16">
        <f>CORREL(AA417:AA445,Y417:Y445)</f>
        <v>-2.0290801663178152E-2</v>
      </c>
    </row>
    <row r="421" spans="1:42">
      <c r="A421" t="s">
        <v>412</v>
      </c>
      <c r="B421" t="s">
        <v>415</v>
      </c>
      <c r="C421">
        <v>776</v>
      </c>
      <c r="D421">
        <v>422</v>
      </c>
      <c r="E421">
        <v>354</v>
      </c>
      <c r="F421" s="11">
        <v>2.2999999999999998</v>
      </c>
      <c r="G421">
        <v>95.7</v>
      </c>
      <c r="H421">
        <v>0</v>
      </c>
      <c r="I421">
        <v>1</v>
      </c>
      <c r="J421">
        <v>56750</v>
      </c>
      <c r="K421">
        <v>7.2</v>
      </c>
      <c r="L421">
        <v>222</v>
      </c>
      <c r="M421" s="13">
        <v>8.1</v>
      </c>
      <c r="N421">
        <v>0</v>
      </c>
      <c r="O421">
        <v>4.3</v>
      </c>
      <c r="R421" t="s">
        <v>412</v>
      </c>
      <c r="S421" t="s">
        <v>415</v>
      </c>
      <c r="T421">
        <v>776</v>
      </c>
      <c r="U421" s="9">
        <f t="shared" si="69"/>
        <v>0.54381443298969068</v>
      </c>
      <c r="V421" s="9">
        <f t="shared" si="70"/>
        <v>0.45618556701030927</v>
      </c>
      <c r="W421" s="9">
        <f t="shared" si="78"/>
        <v>2.3E-2</v>
      </c>
      <c r="X421" s="9">
        <f t="shared" si="77"/>
        <v>0.95700000000000007</v>
      </c>
      <c r="Y421" s="9">
        <f t="shared" si="73"/>
        <v>0</v>
      </c>
      <c r="Z421" s="9">
        <f t="shared" si="74"/>
        <v>0.01</v>
      </c>
      <c r="AA421" s="9">
        <f t="shared" si="71"/>
        <v>7.2000000000000008E-2</v>
      </c>
      <c r="AB421" s="9">
        <f t="shared" si="75"/>
        <v>8.1000000000000003E-2</v>
      </c>
      <c r="AC421" s="9">
        <f t="shared" si="72"/>
        <v>0</v>
      </c>
      <c r="AD421" s="9">
        <f t="shared" si="68"/>
        <v>0.28608247422680411</v>
      </c>
      <c r="AE421" s="9">
        <f t="shared" si="76"/>
        <v>4.2999999999999997E-2</v>
      </c>
      <c r="AF421">
        <v>56750</v>
      </c>
      <c r="AO421" s="19" t="s">
        <v>8</v>
      </c>
      <c r="AP421" s="16">
        <f>CORREL(AA417:AA445,Z417:Z445)</f>
        <v>0.56689253750138724</v>
      </c>
    </row>
    <row r="422" spans="1:42">
      <c r="A422" t="s">
        <v>412</v>
      </c>
      <c r="B422" t="s">
        <v>286</v>
      </c>
      <c r="C422">
        <v>323374</v>
      </c>
      <c r="D422">
        <v>162703</v>
      </c>
      <c r="E422">
        <v>160671</v>
      </c>
      <c r="F422" s="11">
        <v>9</v>
      </c>
      <c r="G422">
        <v>84.9</v>
      </c>
      <c r="H422">
        <v>1.1000000000000001</v>
      </c>
      <c r="I422">
        <v>0.3</v>
      </c>
      <c r="J422">
        <v>71112</v>
      </c>
      <c r="K422">
        <v>7.7</v>
      </c>
      <c r="L422">
        <v>147875</v>
      </c>
      <c r="M422" s="13">
        <v>4.0999999999999996</v>
      </c>
      <c r="N422">
        <v>0.1</v>
      </c>
      <c r="O422">
        <v>4.2</v>
      </c>
      <c r="R422" t="s">
        <v>412</v>
      </c>
      <c r="S422" t="s">
        <v>286</v>
      </c>
      <c r="T422">
        <v>323374</v>
      </c>
      <c r="U422" s="9">
        <f t="shared" si="69"/>
        <v>0.50314187287784418</v>
      </c>
      <c r="V422" s="9">
        <f t="shared" si="70"/>
        <v>0.49685812712215577</v>
      </c>
      <c r="W422" s="9">
        <f t="shared" si="78"/>
        <v>0.09</v>
      </c>
      <c r="X422" s="9">
        <f t="shared" si="77"/>
        <v>0.84900000000000009</v>
      </c>
      <c r="Y422" s="9">
        <f t="shared" si="73"/>
        <v>1.1000000000000001E-2</v>
      </c>
      <c r="Z422" s="9">
        <f t="shared" si="74"/>
        <v>3.0000000000000001E-3</v>
      </c>
      <c r="AA422" s="9">
        <f t="shared" si="71"/>
        <v>7.6999999999999999E-2</v>
      </c>
      <c r="AB422" s="9">
        <f t="shared" si="75"/>
        <v>4.0999999999999995E-2</v>
      </c>
      <c r="AC422" s="9">
        <f t="shared" si="72"/>
        <v>1E-3</v>
      </c>
      <c r="AD422" s="9">
        <f t="shared" si="68"/>
        <v>0.45728784627088137</v>
      </c>
      <c r="AE422" s="9">
        <f t="shared" si="76"/>
        <v>4.2000000000000003E-2</v>
      </c>
      <c r="AF422">
        <v>71112</v>
      </c>
    </row>
    <row r="423" spans="1:42">
      <c r="A423" t="s">
        <v>412</v>
      </c>
      <c r="B423" t="s">
        <v>416</v>
      </c>
      <c r="C423">
        <v>19817</v>
      </c>
      <c r="D423">
        <v>10051</v>
      </c>
      <c r="E423">
        <v>9766</v>
      </c>
      <c r="F423" s="11">
        <v>7.6</v>
      </c>
      <c r="G423">
        <v>85.8</v>
      </c>
      <c r="H423">
        <v>0.2</v>
      </c>
      <c r="I423">
        <v>4.3</v>
      </c>
      <c r="J423">
        <v>61133</v>
      </c>
      <c r="K423">
        <v>10.4</v>
      </c>
      <c r="L423">
        <v>7875</v>
      </c>
      <c r="M423" s="13">
        <v>4.3</v>
      </c>
      <c r="N423">
        <v>0.2</v>
      </c>
      <c r="O423">
        <v>5.2</v>
      </c>
      <c r="R423" t="s">
        <v>412</v>
      </c>
      <c r="S423" t="s">
        <v>416</v>
      </c>
      <c r="T423">
        <v>19817</v>
      </c>
      <c r="U423" s="9">
        <f t="shared" si="69"/>
        <v>0.50719079578139981</v>
      </c>
      <c r="V423" s="9">
        <f t="shared" si="70"/>
        <v>0.49280920421860019</v>
      </c>
      <c r="W423" s="9">
        <f t="shared" si="78"/>
        <v>7.5999999999999998E-2</v>
      </c>
      <c r="X423" s="9">
        <f t="shared" si="77"/>
        <v>0.85799999999999998</v>
      </c>
      <c r="Y423" s="9">
        <f t="shared" si="73"/>
        <v>2E-3</v>
      </c>
      <c r="Z423" s="9">
        <f t="shared" si="74"/>
        <v>4.2999999999999997E-2</v>
      </c>
      <c r="AA423" s="9">
        <f t="shared" si="71"/>
        <v>0.10400000000000001</v>
      </c>
      <c r="AB423" s="9">
        <f t="shared" si="75"/>
        <v>4.2999999999999997E-2</v>
      </c>
      <c r="AC423" s="9">
        <f t="shared" si="72"/>
        <v>2E-3</v>
      </c>
      <c r="AD423" s="9">
        <f t="shared" si="68"/>
        <v>0.39738608265630521</v>
      </c>
      <c r="AE423" s="9">
        <f t="shared" si="76"/>
        <v>5.2000000000000005E-2</v>
      </c>
      <c r="AF423">
        <v>61133</v>
      </c>
    </row>
    <row r="424" spans="1:42">
      <c r="A424" t="s">
        <v>412</v>
      </c>
      <c r="B424" t="s">
        <v>417</v>
      </c>
      <c r="C424">
        <v>10728</v>
      </c>
      <c r="D424">
        <v>5414</v>
      </c>
      <c r="E424">
        <v>5314</v>
      </c>
      <c r="F424" s="11">
        <v>6.2</v>
      </c>
      <c r="G424">
        <v>93.2</v>
      </c>
      <c r="H424">
        <v>0.2</v>
      </c>
      <c r="I424">
        <v>0.1</v>
      </c>
      <c r="J424">
        <v>49787</v>
      </c>
      <c r="K424">
        <v>11.2</v>
      </c>
      <c r="L424">
        <v>4188</v>
      </c>
      <c r="M424" s="13">
        <v>5.7</v>
      </c>
      <c r="N424">
        <v>0.2</v>
      </c>
      <c r="O424">
        <v>5.7</v>
      </c>
      <c r="R424" t="s">
        <v>412</v>
      </c>
      <c r="S424" t="s">
        <v>417</v>
      </c>
      <c r="T424">
        <v>10728</v>
      </c>
      <c r="U424" s="9">
        <f t="shared" si="69"/>
        <v>0.50466070096942584</v>
      </c>
      <c r="V424" s="9">
        <f t="shared" si="70"/>
        <v>0.49533929903057422</v>
      </c>
      <c r="W424" s="9">
        <f t="shared" si="78"/>
        <v>6.2E-2</v>
      </c>
      <c r="X424" s="9">
        <f t="shared" si="77"/>
        <v>0.93200000000000005</v>
      </c>
      <c r="Y424" s="9">
        <f t="shared" si="73"/>
        <v>2E-3</v>
      </c>
      <c r="Z424" s="9">
        <f t="shared" si="74"/>
        <v>1E-3</v>
      </c>
      <c r="AA424" s="9">
        <f t="shared" si="71"/>
        <v>0.11199999999999999</v>
      </c>
      <c r="AB424" s="9">
        <f t="shared" si="75"/>
        <v>5.7000000000000002E-2</v>
      </c>
      <c r="AC424" s="9">
        <f t="shared" si="72"/>
        <v>2E-3</v>
      </c>
      <c r="AD424" s="9">
        <f t="shared" si="68"/>
        <v>0.39038031319910516</v>
      </c>
      <c r="AE424" s="9">
        <f t="shared" si="76"/>
        <v>5.7000000000000002E-2</v>
      </c>
      <c r="AF424">
        <v>49787</v>
      </c>
      <c r="AM424" s="33" t="s">
        <v>521</v>
      </c>
      <c r="AN424" s="33"/>
    </row>
    <row r="425" spans="1:42">
      <c r="A425" t="s">
        <v>412</v>
      </c>
      <c r="B425" t="s">
        <v>170</v>
      </c>
      <c r="C425">
        <v>5069</v>
      </c>
      <c r="D425">
        <v>2637</v>
      </c>
      <c r="E425">
        <v>2432</v>
      </c>
      <c r="F425" s="11">
        <v>5.6</v>
      </c>
      <c r="G425">
        <v>90.2</v>
      </c>
      <c r="H425">
        <v>0.6</v>
      </c>
      <c r="I425">
        <v>0.5</v>
      </c>
      <c r="J425">
        <v>42614</v>
      </c>
      <c r="K425">
        <v>18</v>
      </c>
      <c r="L425">
        <v>2000</v>
      </c>
      <c r="M425" s="13">
        <v>8.9</v>
      </c>
      <c r="N425">
        <v>0.3</v>
      </c>
      <c r="O425">
        <v>8.6</v>
      </c>
      <c r="R425" t="s">
        <v>412</v>
      </c>
      <c r="S425" t="s">
        <v>170</v>
      </c>
      <c r="T425">
        <v>5069</v>
      </c>
      <c r="U425" s="9">
        <f t="shared" si="69"/>
        <v>0.52022095087788522</v>
      </c>
      <c r="V425" s="9">
        <f t="shared" si="70"/>
        <v>0.47977904912211483</v>
      </c>
      <c r="W425" s="9">
        <f t="shared" si="78"/>
        <v>5.5999999999999994E-2</v>
      </c>
      <c r="X425" s="9">
        <f t="shared" si="77"/>
        <v>0.90200000000000002</v>
      </c>
      <c r="Y425" s="9">
        <f t="shared" si="73"/>
        <v>6.0000000000000001E-3</v>
      </c>
      <c r="Z425" s="9">
        <f t="shared" si="74"/>
        <v>5.0000000000000001E-3</v>
      </c>
      <c r="AA425" s="9">
        <f t="shared" si="71"/>
        <v>0.18</v>
      </c>
      <c r="AB425" s="9">
        <f t="shared" si="75"/>
        <v>8.900000000000001E-2</v>
      </c>
      <c r="AC425" s="9">
        <f t="shared" si="72"/>
        <v>3.0000000000000001E-3</v>
      </c>
      <c r="AD425" s="9">
        <f t="shared" si="68"/>
        <v>0.39455513908068651</v>
      </c>
      <c r="AE425" s="9">
        <f t="shared" si="76"/>
        <v>8.5999999999999993E-2</v>
      </c>
      <c r="AF425">
        <v>42614</v>
      </c>
      <c r="AL425" t="s">
        <v>2</v>
      </c>
      <c r="AM425">
        <f>AVERAGE(T417:T445)</f>
        <v>100116.5172413793</v>
      </c>
    </row>
    <row r="426" spans="1:42">
      <c r="A426" t="s">
        <v>412</v>
      </c>
      <c r="B426" t="s">
        <v>171</v>
      </c>
      <c r="C426">
        <v>9388</v>
      </c>
      <c r="D426">
        <v>4833</v>
      </c>
      <c r="E426">
        <v>4555</v>
      </c>
      <c r="F426" s="11">
        <v>10.1</v>
      </c>
      <c r="G426">
        <v>83.1</v>
      </c>
      <c r="H426">
        <v>0.3</v>
      </c>
      <c r="I426">
        <v>3.6</v>
      </c>
      <c r="J426">
        <v>41312</v>
      </c>
      <c r="K426">
        <v>18.7</v>
      </c>
      <c r="L426">
        <v>4741</v>
      </c>
      <c r="M426" s="13">
        <v>9</v>
      </c>
      <c r="N426">
        <v>0</v>
      </c>
      <c r="O426">
        <v>7.1</v>
      </c>
      <c r="R426" t="s">
        <v>412</v>
      </c>
      <c r="S426" t="s">
        <v>171</v>
      </c>
      <c r="T426">
        <v>9388</v>
      </c>
      <c r="U426" s="9">
        <f t="shared" si="69"/>
        <v>0.51480613549211762</v>
      </c>
      <c r="V426" s="9">
        <f t="shared" si="70"/>
        <v>0.48519386450788238</v>
      </c>
      <c r="W426" s="9">
        <f t="shared" si="78"/>
        <v>0.10099999999999999</v>
      </c>
      <c r="X426" s="9">
        <f t="shared" si="77"/>
        <v>0.83099999999999996</v>
      </c>
      <c r="Y426" s="9">
        <f t="shared" si="73"/>
        <v>3.0000000000000001E-3</v>
      </c>
      <c r="Z426" s="9">
        <f t="shared" si="74"/>
        <v>3.6000000000000004E-2</v>
      </c>
      <c r="AA426" s="9">
        <f t="shared" si="71"/>
        <v>0.187</v>
      </c>
      <c r="AB426" s="9">
        <f t="shared" si="75"/>
        <v>0.09</v>
      </c>
      <c r="AC426" s="9">
        <f t="shared" si="72"/>
        <v>0</v>
      </c>
      <c r="AD426" s="9">
        <f t="shared" si="68"/>
        <v>0.50500639113762247</v>
      </c>
      <c r="AE426" s="9">
        <f t="shared" si="76"/>
        <v>7.0999999999999994E-2</v>
      </c>
      <c r="AF426">
        <v>41312</v>
      </c>
      <c r="AL426" t="s">
        <v>10</v>
      </c>
      <c r="AM426" s="20">
        <f>AVERAGE(AA417:AA445)</f>
        <v>0.1326896551724138</v>
      </c>
    </row>
    <row r="427" spans="1:42">
      <c r="A427" t="s">
        <v>412</v>
      </c>
      <c r="B427" t="s">
        <v>309</v>
      </c>
      <c r="C427">
        <v>47139</v>
      </c>
      <c r="D427">
        <v>23588</v>
      </c>
      <c r="E427">
        <v>23551</v>
      </c>
      <c r="F427" s="11">
        <v>8.1</v>
      </c>
      <c r="G427">
        <v>86.6</v>
      </c>
      <c r="H427">
        <v>0.6</v>
      </c>
      <c r="I427">
        <v>2.2999999999999998</v>
      </c>
      <c r="J427">
        <v>43855</v>
      </c>
      <c r="K427">
        <v>21</v>
      </c>
      <c r="L427">
        <v>19636</v>
      </c>
      <c r="M427" s="13">
        <v>4.5</v>
      </c>
      <c r="N427">
        <v>0</v>
      </c>
      <c r="O427">
        <v>10.5</v>
      </c>
      <c r="R427" t="s">
        <v>412</v>
      </c>
      <c r="S427" t="s">
        <v>309</v>
      </c>
      <c r="T427">
        <v>47139</v>
      </c>
      <c r="U427" s="9">
        <f t="shared" si="69"/>
        <v>0.50039245635248941</v>
      </c>
      <c r="V427" s="9">
        <f t="shared" si="70"/>
        <v>0.49960754364751053</v>
      </c>
      <c r="W427" s="9">
        <f t="shared" si="78"/>
        <v>8.1000000000000003E-2</v>
      </c>
      <c r="X427" s="9">
        <f t="shared" si="77"/>
        <v>0.86599999999999999</v>
      </c>
      <c r="Y427" s="9">
        <f t="shared" si="73"/>
        <v>6.0000000000000001E-3</v>
      </c>
      <c r="Z427" s="9">
        <f t="shared" si="74"/>
        <v>2.3E-2</v>
      </c>
      <c r="AA427" s="9">
        <f t="shared" si="71"/>
        <v>0.21</v>
      </c>
      <c r="AB427" s="9">
        <f t="shared" si="75"/>
        <v>4.4999999999999998E-2</v>
      </c>
      <c r="AC427" s="9">
        <f t="shared" si="72"/>
        <v>0</v>
      </c>
      <c r="AD427" s="9">
        <f t="shared" si="68"/>
        <v>0.41655529391798723</v>
      </c>
      <c r="AE427" s="9">
        <f t="shared" si="76"/>
        <v>0.105</v>
      </c>
      <c r="AF427">
        <v>43855</v>
      </c>
    </row>
    <row r="428" spans="1:42">
      <c r="A428" t="s">
        <v>412</v>
      </c>
      <c r="B428" t="s">
        <v>418</v>
      </c>
      <c r="C428">
        <v>10400</v>
      </c>
      <c r="D428">
        <v>5404</v>
      </c>
      <c r="E428">
        <v>4996</v>
      </c>
      <c r="F428" s="11">
        <v>4.4000000000000004</v>
      </c>
      <c r="G428">
        <v>92.7</v>
      </c>
      <c r="H428">
        <v>0.1</v>
      </c>
      <c r="I428">
        <v>0.9</v>
      </c>
      <c r="J428">
        <v>54761</v>
      </c>
      <c r="K428">
        <v>14.3</v>
      </c>
      <c r="L428">
        <v>4422</v>
      </c>
      <c r="M428" s="13">
        <v>4.4000000000000004</v>
      </c>
      <c r="N428">
        <v>0</v>
      </c>
      <c r="O428">
        <v>3.8</v>
      </c>
      <c r="R428" t="s">
        <v>412</v>
      </c>
      <c r="S428" t="s">
        <v>418</v>
      </c>
      <c r="T428">
        <v>10400</v>
      </c>
      <c r="U428" s="9">
        <f t="shared" si="69"/>
        <v>0.51961538461538459</v>
      </c>
      <c r="V428" s="9">
        <f t="shared" si="70"/>
        <v>0.48038461538461541</v>
      </c>
      <c r="W428" s="9">
        <f t="shared" si="78"/>
        <v>4.4000000000000004E-2</v>
      </c>
      <c r="X428" s="9">
        <f t="shared" si="77"/>
        <v>0.92700000000000005</v>
      </c>
      <c r="Y428" s="9">
        <f t="shared" si="73"/>
        <v>1E-3</v>
      </c>
      <c r="Z428" s="9">
        <f t="shared" si="74"/>
        <v>9.0000000000000011E-3</v>
      </c>
      <c r="AA428" s="9">
        <f t="shared" si="71"/>
        <v>0.14300000000000002</v>
      </c>
      <c r="AB428" s="9">
        <f t="shared" si="75"/>
        <v>4.4000000000000004E-2</v>
      </c>
      <c r="AC428" s="9">
        <f t="shared" si="72"/>
        <v>0</v>
      </c>
      <c r="AD428" s="9">
        <f t="shared" si="68"/>
        <v>0.4251923076923077</v>
      </c>
      <c r="AE428" s="9">
        <f t="shared" si="76"/>
        <v>3.7999999999999999E-2</v>
      </c>
      <c r="AF428">
        <v>54761</v>
      </c>
    </row>
    <row r="429" spans="1:42">
      <c r="A429" t="s">
        <v>412</v>
      </c>
      <c r="B429" t="s">
        <v>248</v>
      </c>
      <c r="C429">
        <v>7202</v>
      </c>
      <c r="D429">
        <v>3502</v>
      </c>
      <c r="E429">
        <v>3700</v>
      </c>
      <c r="F429" s="11">
        <v>4.3</v>
      </c>
      <c r="G429">
        <v>92</v>
      </c>
      <c r="H429">
        <v>0.2</v>
      </c>
      <c r="I429">
        <v>0.2</v>
      </c>
      <c r="J429">
        <v>50194</v>
      </c>
      <c r="K429">
        <v>7.9</v>
      </c>
      <c r="L429">
        <v>3201</v>
      </c>
      <c r="M429" s="13">
        <v>4.0999999999999996</v>
      </c>
      <c r="N429">
        <v>1.9</v>
      </c>
      <c r="O429">
        <v>7</v>
      </c>
      <c r="R429" t="s">
        <v>412</v>
      </c>
      <c r="S429" t="s">
        <v>248</v>
      </c>
      <c r="T429">
        <v>7202</v>
      </c>
      <c r="U429" s="9">
        <f t="shared" si="69"/>
        <v>0.48625381838378229</v>
      </c>
      <c r="V429" s="9">
        <f t="shared" si="70"/>
        <v>0.51374618161621777</v>
      </c>
      <c r="W429" s="9">
        <f t="shared" si="78"/>
        <v>4.2999999999999997E-2</v>
      </c>
      <c r="X429" s="9">
        <f t="shared" si="77"/>
        <v>0.92</v>
      </c>
      <c r="Y429" s="9">
        <f t="shared" si="73"/>
        <v>2E-3</v>
      </c>
      <c r="Z429" s="9">
        <f t="shared" si="74"/>
        <v>2E-3</v>
      </c>
      <c r="AA429" s="9">
        <f t="shared" si="71"/>
        <v>7.9000000000000001E-2</v>
      </c>
      <c r="AB429" s="9">
        <f t="shared" si="75"/>
        <v>4.0999999999999995E-2</v>
      </c>
      <c r="AC429" s="9">
        <f t="shared" si="72"/>
        <v>1.9E-2</v>
      </c>
      <c r="AD429" s="9">
        <f t="shared" si="68"/>
        <v>0.44445987225770617</v>
      </c>
      <c r="AE429" s="9">
        <f t="shared" si="76"/>
        <v>7.0000000000000007E-2</v>
      </c>
      <c r="AF429">
        <v>50194</v>
      </c>
    </row>
    <row r="430" spans="1:42">
      <c r="A430" t="s">
        <v>412</v>
      </c>
      <c r="B430" t="s">
        <v>419</v>
      </c>
      <c r="C430">
        <v>12582</v>
      </c>
      <c r="D430">
        <v>6414</v>
      </c>
      <c r="E430">
        <v>6168</v>
      </c>
      <c r="F430" s="11">
        <v>12.6</v>
      </c>
      <c r="G430">
        <v>84.4</v>
      </c>
      <c r="H430">
        <v>0.4</v>
      </c>
      <c r="I430">
        <v>0.8</v>
      </c>
      <c r="J430">
        <v>51593</v>
      </c>
      <c r="K430">
        <v>12.9</v>
      </c>
      <c r="L430">
        <v>5499</v>
      </c>
      <c r="M430" s="13">
        <v>9.1999999999999993</v>
      </c>
      <c r="N430">
        <v>0.2</v>
      </c>
      <c r="O430">
        <v>4.3</v>
      </c>
      <c r="R430" t="s">
        <v>412</v>
      </c>
      <c r="S430" t="s">
        <v>419</v>
      </c>
      <c r="T430">
        <v>12582</v>
      </c>
      <c r="U430" s="9">
        <f t="shared" si="69"/>
        <v>0.50977587029089177</v>
      </c>
      <c r="V430" s="9">
        <f t="shared" si="70"/>
        <v>0.49022412970910823</v>
      </c>
      <c r="W430" s="9">
        <f t="shared" si="78"/>
        <v>0.126</v>
      </c>
      <c r="X430" s="9">
        <f t="shared" si="77"/>
        <v>0.84400000000000008</v>
      </c>
      <c r="Y430" s="9">
        <f t="shared" si="73"/>
        <v>4.0000000000000001E-3</v>
      </c>
      <c r="Z430" s="9">
        <f t="shared" si="74"/>
        <v>8.0000000000000002E-3</v>
      </c>
      <c r="AA430" s="9">
        <f t="shared" si="71"/>
        <v>0.129</v>
      </c>
      <c r="AB430" s="9">
        <f t="shared" si="75"/>
        <v>9.1999999999999998E-2</v>
      </c>
      <c r="AC430" s="9">
        <f t="shared" si="72"/>
        <v>2E-3</v>
      </c>
      <c r="AD430" s="9">
        <f t="shared" si="68"/>
        <v>0.43705293276108725</v>
      </c>
      <c r="AE430" s="9">
        <f t="shared" si="76"/>
        <v>4.2999999999999997E-2</v>
      </c>
      <c r="AF430">
        <v>51593</v>
      </c>
    </row>
    <row r="431" spans="1:42">
      <c r="A431" t="s">
        <v>412</v>
      </c>
      <c r="B431" t="s">
        <v>34</v>
      </c>
      <c r="C431">
        <v>10276</v>
      </c>
      <c r="D431">
        <v>5238</v>
      </c>
      <c r="E431">
        <v>5038</v>
      </c>
      <c r="F431" s="11">
        <v>2.7</v>
      </c>
      <c r="G431">
        <v>95.2</v>
      </c>
      <c r="H431">
        <v>0.4</v>
      </c>
      <c r="I431">
        <v>0</v>
      </c>
      <c r="J431">
        <v>74314</v>
      </c>
      <c r="K431">
        <v>5.4</v>
      </c>
      <c r="L431">
        <v>4234</v>
      </c>
      <c r="M431" s="13">
        <v>5.7</v>
      </c>
      <c r="N431">
        <v>0</v>
      </c>
      <c r="O431">
        <v>6</v>
      </c>
      <c r="R431" t="s">
        <v>412</v>
      </c>
      <c r="S431" t="s">
        <v>34</v>
      </c>
      <c r="T431">
        <v>10276</v>
      </c>
      <c r="U431" s="9">
        <f t="shared" si="69"/>
        <v>0.50973141300116775</v>
      </c>
      <c r="V431" s="9">
        <f t="shared" si="70"/>
        <v>0.49026858699883225</v>
      </c>
      <c r="W431" s="9">
        <f t="shared" si="78"/>
        <v>2.7000000000000003E-2</v>
      </c>
      <c r="X431" s="9">
        <f t="shared" si="77"/>
        <v>0.95200000000000007</v>
      </c>
      <c r="Y431" s="9">
        <f t="shared" si="73"/>
        <v>4.0000000000000001E-3</v>
      </c>
      <c r="Z431" s="9">
        <f t="shared" si="74"/>
        <v>0</v>
      </c>
      <c r="AA431" s="9">
        <f t="shared" si="71"/>
        <v>5.4000000000000006E-2</v>
      </c>
      <c r="AB431" s="9">
        <f t="shared" si="75"/>
        <v>5.7000000000000002E-2</v>
      </c>
      <c r="AC431" s="9">
        <f t="shared" si="72"/>
        <v>0</v>
      </c>
      <c r="AD431" s="9">
        <f t="shared" si="68"/>
        <v>0.41202802646944336</v>
      </c>
      <c r="AE431" s="9">
        <f t="shared" si="76"/>
        <v>0.06</v>
      </c>
      <c r="AF431">
        <v>74314</v>
      </c>
    </row>
    <row r="432" spans="1:42">
      <c r="A432" t="s">
        <v>412</v>
      </c>
      <c r="B432" t="s">
        <v>420</v>
      </c>
      <c r="C432">
        <v>1865</v>
      </c>
      <c r="D432">
        <v>1023</v>
      </c>
      <c r="E432">
        <v>842</v>
      </c>
      <c r="F432" s="11">
        <v>5.4</v>
      </c>
      <c r="G432">
        <v>93.2</v>
      </c>
      <c r="H432">
        <v>0.2</v>
      </c>
      <c r="I432">
        <v>0</v>
      </c>
      <c r="J432">
        <v>35980</v>
      </c>
      <c r="K432">
        <v>20.6</v>
      </c>
      <c r="L432">
        <v>653</v>
      </c>
      <c r="M432" s="13">
        <v>6</v>
      </c>
      <c r="N432">
        <v>0.9</v>
      </c>
      <c r="O432">
        <v>6.8</v>
      </c>
      <c r="R432" t="s">
        <v>412</v>
      </c>
      <c r="S432" t="s">
        <v>420</v>
      </c>
      <c r="T432">
        <v>1865</v>
      </c>
      <c r="U432" s="9">
        <f t="shared" si="69"/>
        <v>0.54852546916890077</v>
      </c>
      <c r="V432" s="9">
        <f t="shared" si="70"/>
        <v>0.45147453083109917</v>
      </c>
      <c r="W432" s="9">
        <f t="shared" si="78"/>
        <v>5.4000000000000006E-2</v>
      </c>
      <c r="X432" s="9">
        <f t="shared" si="77"/>
        <v>0.93200000000000005</v>
      </c>
      <c r="Y432" s="9">
        <f t="shared" si="73"/>
        <v>2E-3</v>
      </c>
      <c r="Z432" s="9">
        <f t="shared" si="74"/>
        <v>0</v>
      </c>
      <c r="AA432" s="9">
        <f t="shared" si="71"/>
        <v>0.20600000000000002</v>
      </c>
      <c r="AB432" s="9">
        <f t="shared" si="75"/>
        <v>0.06</v>
      </c>
      <c r="AC432" s="9">
        <f t="shared" si="72"/>
        <v>9.0000000000000011E-3</v>
      </c>
      <c r="AD432" s="9">
        <f t="shared" si="68"/>
        <v>0.35013404825737265</v>
      </c>
      <c r="AE432" s="9">
        <f t="shared" si="76"/>
        <v>6.8000000000000005E-2</v>
      </c>
      <c r="AF432">
        <v>35980</v>
      </c>
    </row>
    <row r="433" spans="1:32">
      <c r="A433" t="s">
        <v>412</v>
      </c>
      <c r="B433" t="s">
        <v>421</v>
      </c>
      <c r="C433">
        <v>2292</v>
      </c>
      <c r="D433">
        <v>1093</v>
      </c>
      <c r="E433">
        <v>1199</v>
      </c>
      <c r="F433" s="11">
        <v>6.5</v>
      </c>
      <c r="G433">
        <v>91.3</v>
      </c>
      <c r="H433">
        <v>0.1</v>
      </c>
      <c r="I433">
        <v>0</v>
      </c>
      <c r="J433">
        <v>50781</v>
      </c>
      <c r="K433">
        <v>14.6</v>
      </c>
      <c r="L433">
        <v>731</v>
      </c>
      <c r="M433" s="13">
        <v>7</v>
      </c>
      <c r="N433">
        <v>0</v>
      </c>
      <c r="O433">
        <v>6.2</v>
      </c>
      <c r="R433" t="s">
        <v>412</v>
      </c>
      <c r="S433" t="s">
        <v>421</v>
      </c>
      <c r="T433">
        <v>2292</v>
      </c>
      <c r="U433" s="9">
        <f t="shared" si="69"/>
        <v>0.4768760907504363</v>
      </c>
      <c r="V433" s="9">
        <f t="shared" si="70"/>
        <v>0.52312390924956365</v>
      </c>
      <c r="W433" s="9">
        <f t="shared" si="78"/>
        <v>6.5000000000000002E-2</v>
      </c>
      <c r="X433" s="9">
        <f t="shared" si="77"/>
        <v>0.91299999999999992</v>
      </c>
      <c r="Y433" s="9">
        <f t="shared" si="73"/>
        <v>1E-3</v>
      </c>
      <c r="Z433" s="9">
        <f t="shared" si="74"/>
        <v>0</v>
      </c>
      <c r="AA433" s="9">
        <f t="shared" si="71"/>
        <v>0.14599999999999999</v>
      </c>
      <c r="AB433" s="9">
        <f t="shared" si="75"/>
        <v>7.0000000000000007E-2</v>
      </c>
      <c r="AC433" s="9">
        <f t="shared" si="72"/>
        <v>0</v>
      </c>
      <c r="AD433" s="9">
        <f t="shared" si="68"/>
        <v>0.31893542757417104</v>
      </c>
      <c r="AE433" s="9">
        <f t="shared" si="76"/>
        <v>6.2E-2</v>
      </c>
      <c r="AF433">
        <v>50781</v>
      </c>
    </row>
    <row r="434" spans="1:32">
      <c r="A434" t="s">
        <v>412</v>
      </c>
      <c r="B434" t="s">
        <v>422</v>
      </c>
      <c r="C434">
        <v>1078958</v>
      </c>
      <c r="D434">
        <v>541831</v>
      </c>
      <c r="E434">
        <v>537127</v>
      </c>
      <c r="F434" s="11">
        <v>17.600000000000001</v>
      </c>
      <c r="G434">
        <v>72.8</v>
      </c>
      <c r="H434">
        <v>1.5</v>
      </c>
      <c r="I434">
        <v>0.6</v>
      </c>
      <c r="J434">
        <v>62117</v>
      </c>
      <c r="K434">
        <v>12.4</v>
      </c>
      <c r="L434">
        <v>536170</v>
      </c>
      <c r="M434" s="13">
        <v>4.5</v>
      </c>
      <c r="N434">
        <v>0.1</v>
      </c>
      <c r="O434">
        <v>5.8</v>
      </c>
      <c r="R434" t="s">
        <v>412</v>
      </c>
      <c r="S434" t="s">
        <v>422</v>
      </c>
      <c r="T434">
        <v>1078958</v>
      </c>
      <c r="U434" s="9">
        <f t="shared" si="69"/>
        <v>0.50217988095922172</v>
      </c>
      <c r="V434" s="9">
        <f t="shared" si="70"/>
        <v>0.49782011904077822</v>
      </c>
      <c r="W434" s="9">
        <f t="shared" si="78"/>
        <v>0.17600000000000002</v>
      </c>
      <c r="X434" s="9">
        <f t="shared" si="77"/>
        <v>0.72799999999999998</v>
      </c>
      <c r="Y434" s="9">
        <f t="shared" si="73"/>
        <v>1.4999999999999999E-2</v>
      </c>
      <c r="Z434" s="9">
        <f t="shared" si="74"/>
        <v>6.0000000000000001E-3</v>
      </c>
      <c r="AA434" s="9">
        <f t="shared" si="71"/>
        <v>0.124</v>
      </c>
      <c r="AB434" s="9">
        <f t="shared" si="75"/>
        <v>4.4999999999999998E-2</v>
      </c>
      <c r="AC434" s="9">
        <f t="shared" si="72"/>
        <v>1E-3</v>
      </c>
      <c r="AD434" s="9">
        <f t="shared" si="68"/>
        <v>0.49693315217089079</v>
      </c>
      <c r="AE434" s="9">
        <f t="shared" si="76"/>
        <v>5.7999999999999996E-2</v>
      </c>
      <c r="AF434">
        <v>62117</v>
      </c>
    </row>
    <row r="435" spans="1:32">
      <c r="A435" t="s">
        <v>412</v>
      </c>
      <c r="B435" t="s">
        <v>174</v>
      </c>
      <c r="C435">
        <v>15152</v>
      </c>
      <c r="D435">
        <v>7538</v>
      </c>
      <c r="E435">
        <v>7614</v>
      </c>
      <c r="F435" s="11">
        <v>5.0999999999999996</v>
      </c>
      <c r="G435">
        <v>45.8</v>
      </c>
      <c r="H435">
        <v>0.2</v>
      </c>
      <c r="I435">
        <v>46.8</v>
      </c>
      <c r="J435">
        <v>41484</v>
      </c>
      <c r="K435">
        <v>28.1</v>
      </c>
      <c r="L435">
        <v>5026</v>
      </c>
      <c r="M435" s="13">
        <v>5.8</v>
      </c>
      <c r="N435">
        <v>0.3</v>
      </c>
      <c r="O435">
        <v>8.4</v>
      </c>
      <c r="R435" t="s">
        <v>412</v>
      </c>
      <c r="S435" t="s">
        <v>174</v>
      </c>
      <c r="T435">
        <v>15152</v>
      </c>
      <c r="U435" s="9">
        <f t="shared" si="69"/>
        <v>0.49749208025343189</v>
      </c>
      <c r="V435" s="9">
        <f t="shared" si="70"/>
        <v>0.50250791974656805</v>
      </c>
      <c r="W435" s="9">
        <f t="shared" si="78"/>
        <v>5.0999999999999997E-2</v>
      </c>
      <c r="X435" s="9">
        <f t="shared" si="77"/>
        <v>0.45799999999999996</v>
      </c>
      <c r="Y435" s="9">
        <f t="shared" si="73"/>
        <v>2E-3</v>
      </c>
      <c r="Z435" s="9">
        <f t="shared" si="74"/>
        <v>0.46799999999999997</v>
      </c>
      <c r="AA435" s="9">
        <f t="shared" si="71"/>
        <v>0.28100000000000003</v>
      </c>
      <c r="AB435" s="9">
        <f t="shared" si="75"/>
        <v>5.7999999999999996E-2</v>
      </c>
      <c r="AC435" s="9">
        <f t="shared" si="72"/>
        <v>3.0000000000000001E-3</v>
      </c>
      <c r="AD435" s="9">
        <f t="shared" si="68"/>
        <v>0.33170538542766631</v>
      </c>
      <c r="AE435" s="9">
        <f t="shared" si="76"/>
        <v>8.4000000000000005E-2</v>
      </c>
      <c r="AF435">
        <v>41484</v>
      </c>
    </row>
    <row r="436" spans="1:32">
      <c r="A436" t="s">
        <v>412</v>
      </c>
      <c r="B436" t="s">
        <v>423</v>
      </c>
      <c r="C436">
        <v>28261</v>
      </c>
      <c r="D436">
        <v>14845</v>
      </c>
      <c r="E436">
        <v>13416</v>
      </c>
      <c r="F436" s="11">
        <v>9.5</v>
      </c>
      <c r="G436">
        <v>86.4</v>
      </c>
      <c r="H436">
        <v>0.8</v>
      </c>
      <c r="I436">
        <v>0.7</v>
      </c>
      <c r="J436">
        <v>50323</v>
      </c>
      <c r="K436">
        <v>16.100000000000001</v>
      </c>
      <c r="L436">
        <v>10060</v>
      </c>
      <c r="M436" s="13">
        <v>6.5</v>
      </c>
      <c r="N436">
        <v>0.1</v>
      </c>
      <c r="O436">
        <v>8.3000000000000007</v>
      </c>
      <c r="R436" t="s">
        <v>412</v>
      </c>
      <c r="S436" t="s">
        <v>423</v>
      </c>
      <c r="T436">
        <v>28261</v>
      </c>
      <c r="U436" s="9">
        <f t="shared" si="69"/>
        <v>0.52528219100527229</v>
      </c>
      <c r="V436" s="9">
        <f t="shared" si="70"/>
        <v>0.47471780899472771</v>
      </c>
      <c r="W436" s="9">
        <f t="shared" si="78"/>
        <v>9.5000000000000001E-2</v>
      </c>
      <c r="X436" s="9">
        <f t="shared" si="77"/>
        <v>0.8640000000000001</v>
      </c>
      <c r="Y436" s="9">
        <f t="shared" si="73"/>
        <v>8.0000000000000002E-3</v>
      </c>
      <c r="Z436" s="9">
        <f t="shared" si="74"/>
        <v>6.9999999999999993E-3</v>
      </c>
      <c r="AA436" s="9">
        <f t="shared" si="71"/>
        <v>0.161</v>
      </c>
      <c r="AB436" s="9">
        <f t="shared" si="75"/>
        <v>6.5000000000000002E-2</v>
      </c>
      <c r="AC436" s="9">
        <f t="shared" si="72"/>
        <v>1E-3</v>
      </c>
      <c r="AD436" s="9">
        <f t="shared" si="68"/>
        <v>0.35596758784190224</v>
      </c>
      <c r="AE436" s="9">
        <f t="shared" si="76"/>
        <v>8.3000000000000004E-2</v>
      </c>
      <c r="AF436">
        <v>50323</v>
      </c>
    </row>
    <row r="437" spans="1:32">
      <c r="A437" t="s">
        <v>412</v>
      </c>
      <c r="B437" t="s">
        <v>115</v>
      </c>
      <c r="C437">
        <v>20871</v>
      </c>
      <c r="D437">
        <v>10615</v>
      </c>
      <c r="E437">
        <v>10256</v>
      </c>
      <c r="F437" s="11">
        <v>4.8</v>
      </c>
      <c r="G437">
        <v>92.3</v>
      </c>
      <c r="H437">
        <v>0.4</v>
      </c>
      <c r="I437">
        <v>1.4</v>
      </c>
      <c r="J437">
        <v>46291</v>
      </c>
      <c r="K437">
        <v>14.5</v>
      </c>
      <c r="L437">
        <v>8449</v>
      </c>
      <c r="M437" s="13">
        <v>5.6</v>
      </c>
      <c r="N437">
        <v>1.5</v>
      </c>
      <c r="O437">
        <v>5.9</v>
      </c>
      <c r="R437" t="s">
        <v>412</v>
      </c>
      <c r="S437" t="s">
        <v>115</v>
      </c>
      <c r="T437">
        <v>20871</v>
      </c>
      <c r="U437" s="9">
        <f t="shared" si="69"/>
        <v>0.50860045038570267</v>
      </c>
      <c r="V437" s="9">
        <f t="shared" si="70"/>
        <v>0.49139954961429733</v>
      </c>
      <c r="W437" s="9">
        <f t="shared" si="78"/>
        <v>4.8000000000000001E-2</v>
      </c>
      <c r="X437" s="9">
        <f t="shared" si="77"/>
        <v>0.92299999999999993</v>
      </c>
      <c r="Y437" s="9">
        <f t="shared" si="73"/>
        <v>4.0000000000000001E-3</v>
      </c>
      <c r="Z437" s="9">
        <f t="shared" si="74"/>
        <v>1.3999999999999999E-2</v>
      </c>
      <c r="AA437" s="9">
        <f t="shared" si="71"/>
        <v>0.14499999999999999</v>
      </c>
      <c r="AB437" s="9">
        <f t="shared" si="75"/>
        <v>5.5999999999999994E-2</v>
      </c>
      <c r="AC437" s="9">
        <f t="shared" si="72"/>
        <v>1.4999999999999999E-2</v>
      </c>
      <c r="AD437" s="9">
        <f t="shared" si="68"/>
        <v>0.40482008528580327</v>
      </c>
      <c r="AE437" s="9">
        <f t="shared" si="76"/>
        <v>5.9000000000000004E-2</v>
      </c>
      <c r="AF437">
        <v>46291</v>
      </c>
    </row>
    <row r="438" spans="1:32">
      <c r="A438" t="s">
        <v>412</v>
      </c>
      <c r="B438" t="s">
        <v>177</v>
      </c>
      <c r="C438">
        <v>38521</v>
      </c>
      <c r="D438">
        <v>19616</v>
      </c>
      <c r="E438">
        <v>18905</v>
      </c>
      <c r="F438" s="11">
        <v>11.6</v>
      </c>
      <c r="G438">
        <v>84.9</v>
      </c>
      <c r="H438">
        <v>0.5</v>
      </c>
      <c r="I438">
        <v>0.2</v>
      </c>
      <c r="J438">
        <v>91773</v>
      </c>
      <c r="K438">
        <v>7.8</v>
      </c>
      <c r="L438">
        <v>20741</v>
      </c>
      <c r="M438" s="13">
        <v>6.6</v>
      </c>
      <c r="N438">
        <v>0.1</v>
      </c>
      <c r="O438">
        <v>3.2</v>
      </c>
      <c r="R438" t="s">
        <v>412</v>
      </c>
      <c r="S438" t="s">
        <v>177</v>
      </c>
      <c r="T438">
        <v>38521</v>
      </c>
      <c r="U438" s="9">
        <f t="shared" si="69"/>
        <v>0.50922873237974087</v>
      </c>
      <c r="V438" s="9">
        <f t="shared" si="70"/>
        <v>0.49077126762025908</v>
      </c>
      <c r="W438" s="9">
        <f t="shared" si="78"/>
        <v>0.11599999999999999</v>
      </c>
      <c r="X438" s="9">
        <f t="shared" si="77"/>
        <v>0.84900000000000009</v>
      </c>
      <c r="Y438" s="9">
        <f t="shared" si="73"/>
        <v>5.0000000000000001E-3</v>
      </c>
      <c r="Z438" s="9">
        <f t="shared" si="74"/>
        <v>2E-3</v>
      </c>
      <c r="AA438" s="9">
        <f t="shared" si="71"/>
        <v>7.8E-2</v>
      </c>
      <c r="AB438" s="9">
        <f t="shared" si="75"/>
        <v>6.6000000000000003E-2</v>
      </c>
      <c r="AC438" s="9">
        <f t="shared" si="72"/>
        <v>1E-3</v>
      </c>
      <c r="AD438" s="9">
        <f t="shared" si="68"/>
        <v>0.53843358168271849</v>
      </c>
      <c r="AE438" s="9">
        <f t="shared" si="76"/>
        <v>3.2000000000000001E-2</v>
      </c>
      <c r="AF438">
        <v>91773</v>
      </c>
    </row>
    <row r="439" spans="1:32">
      <c r="A439" t="s">
        <v>412</v>
      </c>
      <c r="B439" t="s">
        <v>424</v>
      </c>
      <c r="C439">
        <v>60893</v>
      </c>
      <c r="D439">
        <v>30737</v>
      </c>
      <c r="E439">
        <v>30156</v>
      </c>
      <c r="F439" s="11">
        <v>11.8</v>
      </c>
      <c r="G439">
        <v>83.7</v>
      </c>
      <c r="H439">
        <v>0.6</v>
      </c>
      <c r="I439">
        <v>1.1000000000000001</v>
      </c>
      <c r="J439">
        <v>63552</v>
      </c>
      <c r="K439">
        <v>7.2</v>
      </c>
      <c r="L439">
        <v>26337</v>
      </c>
      <c r="M439" s="13">
        <v>3.9</v>
      </c>
      <c r="N439">
        <v>0.1</v>
      </c>
      <c r="O439">
        <v>7.1</v>
      </c>
      <c r="R439" t="s">
        <v>412</v>
      </c>
      <c r="S439" t="s">
        <v>424</v>
      </c>
      <c r="T439">
        <v>60893</v>
      </c>
      <c r="U439" s="9">
        <f t="shared" si="69"/>
        <v>0.50477066329463161</v>
      </c>
      <c r="V439" s="9">
        <f t="shared" si="70"/>
        <v>0.49522933670536845</v>
      </c>
      <c r="W439" s="9">
        <f t="shared" si="78"/>
        <v>0.11800000000000001</v>
      </c>
      <c r="X439" s="9">
        <f t="shared" si="77"/>
        <v>0.83700000000000008</v>
      </c>
      <c r="Y439" s="9">
        <f t="shared" si="73"/>
        <v>6.0000000000000001E-3</v>
      </c>
      <c r="Z439" s="9">
        <f t="shared" si="74"/>
        <v>1.1000000000000001E-2</v>
      </c>
      <c r="AA439" s="9">
        <f t="shared" si="71"/>
        <v>7.2000000000000008E-2</v>
      </c>
      <c r="AB439" s="9">
        <f t="shared" si="75"/>
        <v>3.9E-2</v>
      </c>
      <c r="AC439" s="9">
        <f t="shared" si="72"/>
        <v>1E-3</v>
      </c>
      <c r="AD439" s="9">
        <f t="shared" si="68"/>
        <v>0.43251276829849078</v>
      </c>
      <c r="AE439" s="9">
        <f t="shared" si="76"/>
        <v>7.0999999999999994E-2</v>
      </c>
      <c r="AF439">
        <v>63552</v>
      </c>
    </row>
    <row r="440" spans="1:32">
      <c r="A440" t="s">
        <v>412</v>
      </c>
      <c r="B440" t="s">
        <v>425</v>
      </c>
      <c r="C440">
        <v>35721</v>
      </c>
      <c r="D440">
        <v>18262</v>
      </c>
      <c r="E440">
        <v>17459</v>
      </c>
      <c r="F440" s="11">
        <v>8</v>
      </c>
      <c r="G440">
        <v>82.2</v>
      </c>
      <c r="H440">
        <v>0.5</v>
      </c>
      <c r="I440">
        <v>7</v>
      </c>
      <c r="J440">
        <v>66815</v>
      </c>
      <c r="K440">
        <v>9.3000000000000007</v>
      </c>
      <c r="L440">
        <v>15359</v>
      </c>
      <c r="M440" s="13">
        <v>4.7</v>
      </c>
      <c r="N440">
        <v>0.4</v>
      </c>
      <c r="O440">
        <v>5.0999999999999996</v>
      </c>
      <c r="R440" t="s">
        <v>412</v>
      </c>
      <c r="S440" t="s">
        <v>425</v>
      </c>
      <c r="T440">
        <v>35721</v>
      </c>
      <c r="U440" s="9">
        <f t="shared" si="69"/>
        <v>0.51123988690126254</v>
      </c>
      <c r="V440" s="9">
        <f t="shared" si="70"/>
        <v>0.48876011309873746</v>
      </c>
      <c r="W440" s="9">
        <f t="shared" si="78"/>
        <v>0.08</v>
      </c>
      <c r="X440" s="9">
        <f t="shared" si="77"/>
        <v>0.82200000000000006</v>
      </c>
      <c r="Y440" s="9">
        <f t="shared" si="73"/>
        <v>5.0000000000000001E-3</v>
      </c>
      <c r="Z440" s="9">
        <f t="shared" si="74"/>
        <v>7.0000000000000007E-2</v>
      </c>
      <c r="AA440" s="9">
        <f t="shared" si="71"/>
        <v>9.3000000000000013E-2</v>
      </c>
      <c r="AB440" s="9">
        <f t="shared" si="75"/>
        <v>4.7E-2</v>
      </c>
      <c r="AC440" s="9">
        <f t="shared" si="72"/>
        <v>4.0000000000000001E-3</v>
      </c>
      <c r="AD440" s="9">
        <f t="shared" si="68"/>
        <v>0.42997116542090086</v>
      </c>
      <c r="AE440" s="9">
        <f t="shared" si="76"/>
        <v>5.0999999999999997E-2</v>
      </c>
      <c r="AF440">
        <v>66815</v>
      </c>
    </row>
    <row r="441" spans="1:32">
      <c r="A441" t="s">
        <v>412</v>
      </c>
      <c r="B441" t="s">
        <v>412</v>
      </c>
      <c r="C441">
        <v>551957</v>
      </c>
      <c r="D441">
        <v>277687</v>
      </c>
      <c r="E441">
        <v>274270</v>
      </c>
      <c r="F441" s="11">
        <v>11.1</v>
      </c>
      <c r="G441">
        <v>83.4</v>
      </c>
      <c r="H441">
        <v>0.6</v>
      </c>
      <c r="I441">
        <v>0.4</v>
      </c>
      <c r="J441">
        <v>62180</v>
      </c>
      <c r="K441">
        <v>13.2</v>
      </c>
      <c r="L441">
        <v>241085</v>
      </c>
      <c r="M441" s="13">
        <v>4.4000000000000004</v>
      </c>
      <c r="N441">
        <v>0.2</v>
      </c>
      <c r="O441">
        <v>5.5</v>
      </c>
      <c r="R441" t="s">
        <v>412</v>
      </c>
      <c r="S441" t="s">
        <v>412</v>
      </c>
      <c r="T441">
        <v>551957</v>
      </c>
      <c r="U441" s="9">
        <f t="shared" si="69"/>
        <v>0.50309534981891701</v>
      </c>
      <c r="V441" s="9">
        <f t="shared" si="70"/>
        <v>0.49690465018108293</v>
      </c>
      <c r="W441" s="9">
        <f t="shared" si="78"/>
        <v>0.111</v>
      </c>
      <c r="X441" s="9">
        <f t="shared" si="77"/>
        <v>0.83400000000000007</v>
      </c>
      <c r="Y441" s="9">
        <f t="shared" si="73"/>
        <v>6.0000000000000001E-3</v>
      </c>
      <c r="Z441" s="9">
        <f t="shared" si="74"/>
        <v>4.0000000000000001E-3</v>
      </c>
      <c r="AA441" s="9">
        <f t="shared" si="71"/>
        <v>0.13200000000000001</v>
      </c>
      <c r="AB441" s="9">
        <f t="shared" si="75"/>
        <v>4.4000000000000004E-2</v>
      </c>
      <c r="AC441" s="9">
        <f t="shared" si="72"/>
        <v>2E-3</v>
      </c>
      <c r="AD441" s="9">
        <f t="shared" si="68"/>
        <v>0.43678221310718046</v>
      </c>
      <c r="AE441" s="9">
        <f t="shared" si="76"/>
        <v>5.5E-2</v>
      </c>
      <c r="AF441">
        <v>62180</v>
      </c>
    </row>
    <row r="442" spans="1:32">
      <c r="A442" t="s">
        <v>412</v>
      </c>
      <c r="B442" t="s">
        <v>426</v>
      </c>
      <c r="C442">
        <v>26661</v>
      </c>
      <c r="D442">
        <v>13421</v>
      </c>
      <c r="E442">
        <v>13240</v>
      </c>
      <c r="F442" s="11">
        <v>13.2</v>
      </c>
      <c r="G442">
        <v>84.2</v>
      </c>
      <c r="H442">
        <v>0.1</v>
      </c>
      <c r="I442">
        <v>0.1</v>
      </c>
      <c r="J442">
        <v>66486</v>
      </c>
      <c r="K442">
        <v>10</v>
      </c>
      <c r="L442">
        <v>12451</v>
      </c>
      <c r="M442" s="13">
        <v>5.4</v>
      </c>
      <c r="N442">
        <v>0.2</v>
      </c>
      <c r="O442">
        <v>4.7</v>
      </c>
      <c r="R442" t="s">
        <v>412</v>
      </c>
      <c r="S442" t="s">
        <v>426</v>
      </c>
      <c r="T442">
        <v>26661</v>
      </c>
      <c r="U442" s="9">
        <f t="shared" si="69"/>
        <v>0.50339447132515658</v>
      </c>
      <c r="V442" s="9">
        <f t="shared" si="70"/>
        <v>0.49660552867484342</v>
      </c>
      <c r="W442" s="9">
        <f t="shared" si="78"/>
        <v>0.13200000000000001</v>
      </c>
      <c r="X442" s="9">
        <f t="shared" si="77"/>
        <v>0.84200000000000008</v>
      </c>
      <c r="Y442" s="9">
        <f t="shared" si="73"/>
        <v>1E-3</v>
      </c>
      <c r="Z442" s="9">
        <f t="shared" si="74"/>
        <v>1E-3</v>
      </c>
      <c r="AA442" s="9">
        <f t="shared" si="71"/>
        <v>0.1</v>
      </c>
      <c r="AB442" s="9">
        <f t="shared" si="75"/>
        <v>5.4000000000000006E-2</v>
      </c>
      <c r="AC442" s="9">
        <f t="shared" si="72"/>
        <v>2E-3</v>
      </c>
      <c r="AD442" s="9">
        <f t="shared" si="68"/>
        <v>0.46701173999474888</v>
      </c>
      <c r="AE442" s="9">
        <f t="shared" si="76"/>
        <v>4.7E-2</v>
      </c>
      <c r="AF442">
        <v>66486</v>
      </c>
    </row>
    <row r="443" spans="1:32">
      <c r="A443" t="s">
        <v>412</v>
      </c>
      <c r="B443" t="s">
        <v>47</v>
      </c>
      <c r="C443">
        <v>148244</v>
      </c>
      <c r="D443">
        <v>73265</v>
      </c>
      <c r="E443">
        <v>74979</v>
      </c>
      <c r="F443" s="11">
        <v>9.9</v>
      </c>
      <c r="G443">
        <v>85.2</v>
      </c>
      <c r="H443">
        <v>0.6</v>
      </c>
      <c r="I443">
        <v>1</v>
      </c>
      <c r="J443">
        <v>50774</v>
      </c>
      <c r="K443">
        <v>15</v>
      </c>
      <c r="L443">
        <v>57785</v>
      </c>
      <c r="M443" s="13">
        <v>5.3</v>
      </c>
      <c r="N443">
        <v>0.2</v>
      </c>
      <c r="O443">
        <v>7.7</v>
      </c>
      <c r="R443" t="s">
        <v>412</v>
      </c>
      <c r="S443" t="s">
        <v>47</v>
      </c>
      <c r="T443">
        <v>148244</v>
      </c>
      <c r="U443" s="9">
        <f t="shared" si="69"/>
        <v>0.49421899031326733</v>
      </c>
      <c r="V443" s="9">
        <f t="shared" si="70"/>
        <v>0.50578100968673267</v>
      </c>
      <c r="W443" s="9">
        <f t="shared" si="78"/>
        <v>9.9000000000000005E-2</v>
      </c>
      <c r="X443" s="9">
        <f t="shared" si="77"/>
        <v>0.85199999999999998</v>
      </c>
      <c r="Y443" s="9">
        <f t="shared" si="73"/>
        <v>6.0000000000000001E-3</v>
      </c>
      <c r="Z443" s="9">
        <f t="shared" si="74"/>
        <v>0.01</v>
      </c>
      <c r="AA443" s="9">
        <f t="shared" si="71"/>
        <v>0.15</v>
      </c>
      <c r="AB443" s="9">
        <f t="shared" si="75"/>
        <v>5.2999999999999999E-2</v>
      </c>
      <c r="AC443" s="9">
        <f t="shared" si="72"/>
        <v>2E-3</v>
      </c>
      <c r="AD443" s="9">
        <f t="shared" si="68"/>
        <v>0.38979655163109467</v>
      </c>
      <c r="AE443" s="9">
        <f t="shared" si="76"/>
        <v>7.6999999999999999E-2</v>
      </c>
      <c r="AF443">
        <v>50774</v>
      </c>
    </row>
    <row r="444" spans="1:32">
      <c r="A444" t="s">
        <v>412</v>
      </c>
      <c r="B444" t="s">
        <v>218</v>
      </c>
      <c r="C444">
        <v>2722</v>
      </c>
      <c r="D444">
        <v>1407</v>
      </c>
      <c r="E444">
        <v>1315</v>
      </c>
      <c r="F444" s="11">
        <v>4.8</v>
      </c>
      <c r="G444">
        <v>92.5</v>
      </c>
      <c r="H444">
        <v>0.7</v>
      </c>
      <c r="I444">
        <v>0.6</v>
      </c>
      <c r="J444">
        <v>40645</v>
      </c>
      <c r="K444">
        <v>15.4</v>
      </c>
      <c r="L444">
        <v>1254</v>
      </c>
      <c r="M444" s="13">
        <v>10.9</v>
      </c>
      <c r="N444">
        <v>0</v>
      </c>
      <c r="O444">
        <v>2.1</v>
      </c>
      <c r="R444" t="s">
        <v>412</v>
      </c>
      <c r="S444" t="s">
        <v>218</v>
      </c>
      <c r="T444">
        <v>2722</v>
      </c>
      <c r="U444" s="9">
        <f t="shared" si="69"/>
        <v>0.51689933872152827</v>
      </c>
      <c r="V444" s="9">
        <f t="shared" si="70"/>
        <v>0.48310066127847173</v>
      </c>
      <c r="W444" s="9">
        <f t="shared" si="78"/>
        <v>4.8000000000000001E-2</v>
      </c>
      <c r="X444" s="9">
        <f t="shared" si="77"/>
        <v>0.92500000000000004</v>
      </c>
      <c r="Y444" s="9">
        <f t="shared" si="73"/>
        <v>6.9999999999999993E-3</v>
      </c>
      <c r="Z444" s="9">
        <f t="shared" si="74"/>
        <v>6.0000000000000001E-3</v>
      </c>
      <c r="AA444" s="9">
        <f t="shared" si="71"/>
        <v>0.154</v>
      </c>
      <c r="AB444" s="9">
        <f t="shared" si="75"/>
        <v>0.109</v>
      </c>
      <c r="AC444" s="9">
        <f t="shared" si="72"/>
        <v>0</v>
      </c>
      <c r="AD444" s="9">
        <f t="shared" si="68"/>
        <v>0.46069066862601027</v>
      </c>
      <c r="AE444" s="9">
        <f t="shared" si="76"/>
        <v>2.1000000000000001E-2</v>
      </c>
      <c r="AF444">
        <v>40645</v>
      </c>
    </row>
    <row r="445" spans="1:32">
      <c r="A445" t="s">
        <v>412</v>
      </c>
      <c r="B445" t="s">
        <v>427</v>
      </c>
      <c r="C445">
        <v>238682</v>
      </c>
      <c r="D445">
        <v>119748</v>
      </c>
      <c r="E445">
        <v>118934</v>
      </c>
      <c r="F445" s="11">
        <v>17.5</v>
      </c>
      <c r="G445">
        <v>77.2</v>
      </c>
      <c r="H445">
        <v>1.1000000000000001</v>
      </c>
      <c r="I445">
        <v>0.6</v>
      </c>
      <c r="J445">
        <v>56581</v>
      </c>
      <c r="K445">
        <v>13</v>
      </c>
      <c r="L445">
        <v>109474</v>
      </c>
      <c r="M445" s="13">
        <v>3.9</v>
      </c>
      <c r="N445">
        <v>0.1</v>
      </c>
      <c r="O445">
        <v>6.3</v>
      </c>
      <c r="R445" t="s">
        <v>412</v>
      </c>
      <c r="S445" t="s">
        <v>427</v>
      </c>
      <c r="T445">
        <v>238682</v>
      </c>
      <c r="U445" s="9">
        <f t="shared" si="69"/>
        <v>0.50170519771076161</v>
      </c>
      <c r="V445" s="9">
        <f t="shared" si="70"/>
        <v>0.49829480228923839</v>
      </c>
      <c r="W445" s="9">
        <f t="shared" si="78"/>
        <v>0.17499999999999999</v>
      </c>
      <c r="X445" s="9">
        <f t="shared" si="77"/>
        <v>0.77200000000000002</v>
      </c>
      <c r="Y445" s="9">
        <f t="shared" si="73"/>
        <v>1.1000000000000001E-2</v>
      </c>
      <c r="Z445" s="9">
        <f t="shared" si="74"/>
        <v>6.0000000000000001E-3</v>
      </c>
      <c r="AA445" s="9">
        <f t="shared" si="71"/>
        <v>0.13</v>
      </c>
      <c r="AB445" s="9">
        <f t="shared" si="75"/>
        <v>3.9E-2</v>
      </c>
      <c r="AC445" s="9">
        <f t="shared" si="72"/>
        <v>1E-3</v>
      </c>
      <c r="AD445" s="9">
        <f t="shared" si="68"/>
        <v>0.45866047712018504</v>
      </c>
      <c r="AE445" s="9">
        <f t="shared" si="76"/>
        <v>6.3E-2</v>
      </c>
      <c r="AF445">
        <v>56581</v>
      </c>
    </row>
    <row r="446" spans="1:32" hidden="1">
      <c r="A446" t="s">
        <v>428</v>
      </c>
      <c r="B446" t="s">
        <v>429</v>
      </c>
      <c r="C446">
        <v>36943</v>
      </c>
      <c r="D446">
        <v>18355</v>
      </c>
      <c r="E446">
        <v>18588</v>
      </c>
      <c r="F446" s="11">
        <v>2.1</v>
      </c>
      <c r="G446">
        <v>93.3</v>
      </c>
      <c r="H446">
        <v>0.8</v>
      </c>
      <c r="I446">
        <v>0.3</v>
      </c>
      <c r="J446">
        <v>59688</v>
      </c>
      <c r="K446">
        <v>9.1999999999999993</v>
      </c>
      <c r="L446">
        <v>19530</v>
      </c>
      <c r="M446" s="13">
        <v>12.2</v>
      </c>
      <c r="N446">
        <v>0.2</v>
      </c>
      <c r="O446">
        <v>5.8</v>
      </c>
      <c r="R446" t="s">
        <v>428</v>
      </c>
      <c r="S446" t="s">
        <v>429</v>
      </c>
      <c r="T446">
        <v>36943</v>
      </c>
      <c r="U446" s="9">
        <f t="shared" si="69"/>
        <v>0.49684649324635249</v>
      </c>
      <c r="V446" s="9">
        <f t="shared" si="70"/>
        <v>0.50315350675364756</v>
      </c>
      <c r="W446" s="9">
        <f t="shared" si="78"/>
        <v>2.1000000000000001E-2</v>
      </c>
      <c r="X446" s="9">
        <f t="shared" si="77"/>
        <v>0.93299999999999994</v>
      </c>
      <c r="Y446" s="9">
        <f t="shared" si="73"/>
        <v>8.0000000000000002E-3</v>
      </c>
      <c r="Z446" s="9">
        <f t="shared" si="74"/>
        <v>3.0000000000000001E-3</v>
      </c>
      <c r="AA446" s="9">
        <f t="shared" si="71"/>
        <v>9.1999999999999998E-2</v>
      </c>
      <c r="AB446" s="9">
        <f t="shared" si="75"/>
        <v>0.122</v>
      </c>
      <c r="AC446" s="9">
        <f t="shared" si="72"/>
        <v>2E-3</v>
      </c>
      <c r="AD446" s="9">
        <f t="shared" si="68"/>
        <v>0.52865224805781885</v>
      </c>
      <c r="AE446" s="9">
        <f t="shared" si="76"/>
        <v>5.7999999999999996E-2</v>
      </c>
      <c r="AF446">
        <v>59688</v>
      </c>
    </row>
    <row r="447" spans="1:32" hidden="1">
      <c r="A447" t="s">
        <v>428</v>
      </c>
      <c r="B447" t="s">
        <v>430</v>
      </c>
      <c r="C447">
        <v>36589</v>
      </c>
      <c r="D447">
        <v>17948</v>
      </c>
      <c r="E447">
        <v>18641</v>
      </c>
      <c r="F447" s="11">
        <v>1.7</v>
      </c>
      <c r="G447">
        <v>95</v>
      </c>
      <c r="H447">
        <v>0.5</v>
      </c>
      <c r="I447">
        <v>0.2</v>
      </c>
      <c r="J447">
        <v>49573</v>
      </c>
      <c r="K447">
        <v>13.5</v>
      </c>
      <c r="L447">
        <v>18014</v>
      </c>
      <c r="M447" s="13">
        <v>12.4</v>
      </c>
      <c r="N447">
        <v>0.1</v>
      </c>
      <c r="O447">
        <v>5.7</v>
      </c>
      <c r="R447" t="s">
        <v>428</v>
      </c>
      <c r="S447" t="s">
        <v>430</v>
      </c>
      <c r="T447">
        <v>36589</v>
      </c>
      <c r="U447" s="9">
        <f t="shared" si="69"/>
        <v>0.4905299406925579</v>
      </c>
      <c r="V447" s="9">
        <f t="shared" si="70"/>
        <v>0.50947005930744216</v>
      </c>
      <c r="W447" s="9">
        <f t="shared" si="78"/>
        <v>1.7000000000000001E-2</v>
      </c>
      <c r="X447" s="9">
        <f t="shared" si="77"/>
        <v>0.95</v>
      </c>
      <c r="Y447" s="9">
        <f t="shared" si="73"/>
        <v>5.0000000000000001E-3</v>
      </c>
      <c r="Z447" s="9">
        <f t="shared" si="74"/>
        <v>2E-3</v>
      </c>
      <c r="AA447" s="9">
        <f t="shared" si="71"/>
        <v>0.13500000000000001</v>
      </c>
      <c r="AB447" s="9">
        <f t="shared" si="75"/>
        <v>0.124</v>
      </c>
      <c r="AC447" s="9">
        <f t="shared" si="72"/>
        <v>1E-3</v>
      </c>
      <c r="AD447" s="9">
        <f t="shared" si="68"/>
        <v>0.49233376151302305</v>
      </c>
      <c r="AE447" s="9">
        <f t="shared" si="76"/>
        <v>5.7000000000000002E-2</v>
      </c>
      <c r="AF447">
        <v>49573</v>
      </c>
    </row>
    <row r="448" spans="1:32" hidden="1">
      <c r="A448" t="s">
        <v>428</v>
      </c>
      <c r="B448" t="s">
        <v>431</v>
      </c>
      <c r="C448">
        <v>31012</v>
      </c>
      <c r="D448">
        <v>15400</v>
      </c>
      <c r="E448">
        <v>15612</v>
      </c>
      <c r="F448" s="11">
        <v>1.4</v>
      </c>
      <c r="G448">
        <v>95.2</v>
      </c>
      <c r="H448">
        <v>0.6</v>
      </c>
      <c r="I448">
        <v>0.5</v>
      </c>
      <c r="J448">
        <v>45323</v>
      </c>
      <c r="K448">
        <v>12.5</v>
      </c>
      <c r="L448">
        <v>14773</v>
      </c>
      <c r="M448" s="13">
        <v>10.8</v>
      </c>
      <c r="N448">
        <v>0.8</v>
      </c>
      <c r="O448">
        <v>7.2</v>
      </c>
      <c r="R448" t="s">
        <v>428</v>
      </c>
      <c r="S448" t="s">
        <v>431</v>
      </c>
      <c r="T448">
        <v>31012</v>
      </c>
      <c r="U448" s="9">
        <f t="shared" si="69"/>
        <v>0.49658196827034695</v>
      </c>
      <c r="V448" s="9">
        <f t="shared" si="70"/>
        <v>0.50341803172965305</v>
      </c>
      <c r="W448" s="9">
        <f t="shared" si="78"/>
        <v>1.3999999999999999E-2</v>
      </c>
      <c r="X448" s="9">
        <f t="shared" si="77"/>
        <v>0.95200000000000007</v>
      </c>
      <c r="Y448" s="9">
        <f t="shared" si="73"/>
        <v>6.0000000000000001E-3</v>
      </c>
      <c r="Z448" s="9">
        <f t="shared" si="74"/>
        <v>5.0000000000000001E-3</v>
      </c>
      <c r="AA448" s="9">
        <f t="shared" si="71"/>
        <v>0.125</v>
      </c>
      <c r="AB448" s="9">
        <f t="shared" si="75"/>
        <v>0.10800000000000001</v>
      </c>
      <c r="AC448" s="9">
        <f t="shared" si="72"/>
        <v>8.0000000000000002E-3</v>
      </c>
      <c r="AD448" s="9">
        <f t="shared" si="68"/>
        <v>0.47636398813362568</v>
      </c>
      <c r="AE448" s="9">
        <f t="shared" si="76"/>
        <v>7.2000000000000008E-2</v>
      </c>
      <c r="AF448">
        <v>45323</v>
      </c>
    </row>
    <row r="449" spans="1:32" hidden="1">
      <c r="A449" t="s">
        <v>428</v>
      </c>
      <c r="B449" t="s">
        <v>432</v>
      </c>
      <c r="C449">
        <v>159711</v>
      </c>
      <c r="D449">
        <v>77980</v>
      </c>
      <c r="E449">
        <v>81731</v>
      </c>
      <c r="F449" s="11">
        <v>2.1</v>
      </c>
      <c r="G449">
        <v>90</v>
      </c>
      <c r="H449">
        <v>2.2999999999999998</v>
      </c>
      <c r="I449">
        <v>0.2</v>
      </c>
      <c r="J449">
        <v>65350</v>
      </c>
      <c r="K449">
        <v>11.4</v>
      </c>
      <c r="L449">
        <v>89268</v>
      </c>
      <c r="M449" s="13">
        <v>6</v>
      </c>
      <c r="N449">
        <v>0.1</v>
      </c>
      <c r="O449">
        <v>5</v>
      </c>
      <c r="R449" t="s">
        <v>428</v>
      </c>
      <c r="S449" t="s">
        <v>432</v>
      </c>
      <c r="T449">
        <v>159711</v>
      </c>
      <c r="U449" s="9">
        <f t="shared" si="69"/>
        <v>0.48825691405100463</v>
      </c>
      <c r="V449" s="9">
        <f t="shared" si="70"/>
        <v>0.51174308594899542</v>
      </c>
      <c r="W449" s="9">
        <f t="shared" si="78"/>
        <v>2.1000000000000001E-2</v>
      </c>
      <c r="X449" s="9">
        <f t="shared" si="77"/>
        <v>0.9</v>
      </c>
      <c r="Y449" s="9">
        <f t="shared" si="73"/>
        <v>2.3E-2</v>
      </c>
      <c r="Z449" s="9">
        <f t="shared" si="74"/>
        <v>2E-3</v>
      </c>
      <c r="AA449" s="9">
        <f t="shared" si="71"/>
        <v>0.114</v>
      </c>
      <c r="AB449" s="9">
        <f t="shared" si="75"/>
        <v>0.06</v>
      </c>
      <c r="AC449" s="9">
        <f t="shared" si="72"/>
        <v>1E-3</v>
      </c>
      <c r="AD449" s="9">
        <f t="shared" si="68"/>
        <v>0.55893457557713622</v>
      </c>
      <c r="AE449" s="9">
        <f t="shared" si="76"/>
        <v>0.05</v>
      </c>
      <c r="AF449">
        <v>65350</v>
      </c>
    </row>
    <row r="450" spans="1:32" hidden="1">
      <c r="A450" t="s">
        <v>428</v>
      </c>
      <c r="B450" t="s">
        <v>308</v>
      </c>
      <c r="C450">
        <v>6207</v>
      </c>
      <c r="D450">
        <v>3111</v>
      </c>
      <c r="E450">
        <v>3096</v>
      </c>
      <c r="F450" s="11">
        <v>1.2</v>
      </c>
      <c r="G450">
        <v>95.9</v>
      </c>
      <c r="H450">
        <v>0.6</v>
      </c>
      <c r="I450">
        <v>0.5</v>
      </c>
      <c r="J450">
        <v>36599</v>
      </c>
      <c r="K450">
        <v>15</v>
      </c>
      <c r="L450">
        <v>2683</v>
      </c>
      <c r="M450" s="13">
        <v>11.1</v>
      </c>
      <c r="N450">
        <v>0.5</v>
      </c>
      <c r="O450">
        <v>9.4</v>
      </c>
      <c r="R450" t="s">
        <v>428</v>
      </c>
      <c r="S450" t="s">
        <v>308</v>
      </c>
      <c r="T450">
        <v>6207</v>
      </c>
      <c r="U450" s="9">
        <f t="shared" si="69"/>
        <v>0.5012083131947801</v>
      </c>
      <c r="V450" s="9">
        <f t="shared" si="70"/>
        <v>0.4987916868052199</v>
      </c>
      <c r="W450" s="9">
        <f t="shared" si="78"/>
        <v>1.2E-2</v>
      </c>
      <c r="X450" s="9">
        <f t="shared" si="77"/>
        <v>0.95900000000000007</v>
      </c>
      <c r="Y450" s="9">
        <f t="shared" si="73"/>
        <v>6.0000000000000001E-3</v>
      </c>
      <c r="Z450" s="9">
        <f t="shared" si="74"/>
        <v>5.0000000000000001E-3</v>
      </c>
      <c r="AA450" s="9">
        <f t="shared" si="71"/>
        <v>0.15</v>
      </c>
      <c r="AB450" s="9">
        <f t="shared" si="75"/>
        <v>0.111</v>
      </c>
      <c r="AC450" s="9">
        <f t="shared" si="72"/>
        <v>5.0000000000000001E-3</v>
      </c>
      <c r="AD450" s="9">
        <f t="shared" ref="AD450:AD513" si="79">L450/C450</f>
        <v>0.4322539068793298</v>
      </c>
      <c r="AE450" s="9">
        <f t="shared" si="76"/>
        <v>9.4E-2</v>
      </c>
      <c r="AF450">
        <v>36599</v>
      </c>
    </row>
    <row r="451" spans="1:32" hidden="1">
      <c r="A451" t="s">
        <v>428</v>
      </c>
      <c r="B451" t="s">
        <v>22</v>
      </c>
      <c r="C451">
        <v>48418</v>
      </c>
      <c r="D451">
        <v>24000</v>
      </c>
      <c r="E451">
        <v>24418</v>
      </c>
      <c r="F451" s="11">
        <v>1.3</v>
      </c>
      <c r="G451">
        <v>94.5</v>
      </c>
      <c r="H451">
        <v>0.4</v>
      </c>
      <c r="I451">
        <v>0.5</v>
      </c>
      <c r="J451">
        <v>58199</v>
      </c>
      <c r="K451">
        <v>8.6999999999999993</v>
      </c>
      <c r="L451">
        <v>25416</v>
      </c>
      <c r="M451" s="13">
        <v>7.8</v>
      </c>
      <c r="N451">
        <v>0.1</v>
      </c>
      <c r="O451">
        <v>4.9000000000000004</v>
      </c>
      <c r="R451" t="s">
        <v>428</v>
      </c>
      <c r="S451" t="s">
        <v>22</v>
      </c>
      <c r="T451">
        <v>48418</v>
      </c>
      <c r="U451" s="9">
        <f t="shared" si="69"/>
        <v>0.49568342352017847</v>
      </c>
      <c r="V451" s="9">
        <f t="shared" si="70"/>
        <v>0.50431657647982153</v>
      </c>
      <c r="W451" s="9">
        <f t="shared" si="78"/>
        <v>1.3000000000000001E-2</v>
      </c>
      <c r="X451" s="9">
        <f t="shared" si="77"/>
        <v>0.94499999999999995</v>
      </c>
      <c r="Y451" s="9">
        <f t="shared" si="73"/>
        <v>4.0000000000000001E-3</v>
      </c>
      <c r="Z451" s="9">
        <f t="shared" si="74"/>
        <v>5.0000000000000001E-3</v>
      </c>
      <c r="AA451" s="9">
        <f t="shared" si="71"/>
        <v>8.6999999999999994E-2</v>
      </c>
      <c r="AB451" s="9">
        <f t="shared" si="75"/>
        <v>7.8E-2</v>
      </c>
      <c r="AC451" s="9">
        <f t="shared" si="72"/>
        <v>1E-3</v>
      </c>
      <c r="AD451" s="9">
        <f t="shared" si="79"/>
        <v>0.52492874550786894</v>
      </c>
      <c r="AE451" s="9">
        <f t="shared" si="76"/>
        <v>4.9000000000000002E-2</v>
      </c>
      <c r="AF451">
        <v>58199</v>
      </c>
    </row>
    <row r="452" spans="1:32" hidden="1">
      <c r="A452" t="s">
        <v>428</v>
      </c>
      <c r="B452" t="s">
        <v>433</v>
      </c>
      <c r="C452">
        <v>6952</v>
      </c>
      <c r="D452">
        <v>3419</v>
      </c>
      <c r="E452">
        <v>3533</v>
      </c>
      <c r="F452" s="11">
        <v>1.7</v>
      </c>
      <c r="G452">
        <v>93.6</v>
      </c>
      <c r="H452">
        <v>0</v>
      </c>
      <c r="I452">
        <v>0.9</v>
      </c>
      <c r="J452">
        <v>62608</v>
      </c>
      <c r="K452">
        <v>8.6</v>
      </c>
      <c r="L452">
        <v>3697</v>
      </c>
      <c r="M452" s="13">
        <v>9.8000000000000007</v>
      </c>
      <c r="N452">
        <v>0.3</v>
      </c>
      <c r="O452">
        <v>7.4</v>
      </c>
      <c r="R452" t="s">
        <v>428</v>
      </c>
      <c r="S452" t="s">
        <v>433</v>
      </c>
      <c r="T452">
        <v>6952</v>
      </c>
      <c r="U452" s="9">
        <f t="shared" ref="U452:U515" si="80">D452/C452</f>
        <v>0.49180092059838898</v>
      </c>
      <c r="V452" s="9">
        <f t="shared" ref="V452:V515" si="81">E452/C452</f>
        <v>0.50819907940161102</v>
      </c>
      <c r="W452" s="9">
        <f t="shared" si="78"/>
        <v>1.7000000000000001E-2</v>
      </c>
      <c r="X452" s="9">
        <f t="shared" si="77"/>
        <v>0.93599999999999994</v>
      </c>
      <c r="Y452" s="9">
        <f t="shared" si="73"/>
        <v>0</v>
      </c>
      <c r="Z452" s="9">
        <f t="shared" si="74"/>
        <v>9.0000000000000011E-3</v>
      </c>
      <c r="AA452" s="9">
        <f t="shared" ref="AA452:AA515" si="82">K452/100</f>
        <v>8.5999999999999993E-2</v>
      </c>
      <c r="AB452" s="9">
        <f t="shared" si="75"/>
        <v>9.8000000000000004E-2</v>
      </c>
      <c r="AC452" s="9">
        <f t="shared" ref="AC452:AC515" si="83">N452/100</f>
        <v>3.0000000000000001E-3</v>
      </c>
      <c r="AD452" s="9">
        <f t="shared" si="79"/>
        <v>0.53178941311852701</v>
      </c>
      <c r="AE452" s="9">
        <f t="shared" si="76"/>
        <v>7.400000000000001E-2</v>
      </c>
      <c r="AF452">
        <v>62608</v>
      </c>
    </row>
    <row r="453" spans="1:32" hidden="1">
      <c r="A453" t="s">
        <v>428</v>
      </c>
      <c r="B453" t="s">
        <v>434</v>
      </c>
      <c r="C453">
        <v>25027</v>
      </c>
      <c r="D453">
        <v>12439</v>
      </c>
      <c r="E453">
        <v>12588</v>
      </c>
      <c r="F453" s="11">
        <v>1.5</v>
      </c>
      <c r="G453">
        <v>95</v>
      </c>
      <c r="H453">
        <v>0.7</v>
      </c>
      <c r="I453">
        <v>0.6</v>
      </c>
      <c r="J453">
        <v>50939</v>
      </c>
      <c r="K453">
        <v>11.8</v>
      </c>
      <c r="L453">
        <v>13147</v>
      </c>
      <c r="M453" s="13">
        <v>10.5</v>
      </c>
      <c r="N453">
        <v>0.3</v>
      </c>
      <c r="O453">
        <v>4.3</v>
      </c>
      <c r="R453" t="s">
        <v>428</v>
      </c>
      <c r="S453" t="s">
        <v>434</v>
      </c>
      <c r="T453">
        <v>25027</v>
      </c>
      <c r="U453" s="9">
        <f t="shared" si="80"/>
        <v>0.49702321492787788</v>
      </c>
      <c r="V453" s="9">
        <f t="shared" si="81"/>
        <v>0.50297678507212207</v>
      </c>
      <c r="W453" s="9">
        <f t="shared" si="78"/>
        <v>1.4999999999999999E-2</v>
      </c>
      <c r="X453" s="9">
        <f t="shared" si="77"/>
        <v>0.95</v>
      </c>
      <c r="Y453" s="9">
        <f t="shared" ref="Y453:Y516" si="84">H453/100</f>
        <v>6.9999999999999993E-3</v>
      </c>
      <c r="Z453" s="9">
        <f t="shared" ref="Z453:Z516" si="85">I453/100</f>
        <v>6.0000000000000001E-3</v>
      </c>
      <c r="AA453" s="9">
        <f t="shared" si="82"/>
        <v>0.11800000000000001</v>
      </c>
      <c r="AB453" s="9">
        <f t="shared" ref="AB453:AB516" si="86">M453/100</f>
        <v>0.105</v>
      </c>
      <c r="AC453" s="9">
        <f t="shared" si="83"/>
        <v>3.0000000000000001E-3</v>
      </c>
      <c r="AD453" s="9">
        <f t="shared" si="79"/>
        <v>0.52531266232468932</v>
      </c>
      <c r="AE453" s="9">
        <f t="shared" ref="AE453:AE516" si="87">O453/100</f>
        <v>4.2999999999999997E-2</v>
      </c>
      <c r="AF453">
        <v>50939</v>
      </c>
    </row>
    <row r="454" spans="1:32" hidden="1">
      <c r="A454" t="s">
        <v>428</v>
      </c>
      <c r="B454" t="s">
        <v>146</v>
      </c>
      <c r="C454">
        <v>28929</v>
      </c>
      <c r="D454">
        <v>14349</v>
      </c>
      <c r="E454">
        <v>14580</v>
      </c>
      <c r="F454" s="11">
        <v>1.2</v>
      </c>
      <c r="G454">
        <v>95.8</v>
      </c>
      <c r="H454">
        <v>0.5</v>
      </c>
      <c r="I454">
        <v>0.6</v>
      </c>
      <c r="J454">
        <v>53869</v>
      </c>
      <c r="K454">
        <v>12.4</v>
      </c>
      <c r="L454">
        <v>15314</v>
      </c>
      <c r="M454" s="13">
        <v>12.3</v>
      </c>
      <c r="N454">
        <v>0.2</v>
      </c>
      <c r="O454">
        <v>4.5</v>
      </c>
      <c r="R454" t="s">
        <v>428</v>
      </c>
      <c r="S454" t="s">
        <v>146</v>
      </c>
      <c r="T454">
        <v>28929</v>
      </c>
      <c r="U454" s="9">
        <f t="shared" si="80"/>
        <v>0.49600746655605105</v>
      </c>
      <c r="V454" s="9">
        <f t="shared" si="81"/>
        <v>0.50399253344394901</v>
      </c>
      <c r="W454" s="9">
        <f t="shared" si="78"/>
        <v>1.2E-2</v>
      </c>
      <c r="X454" s="9">
        <f t="shared" si="77"/>
        <v>0.95799999999999996</v>
      </c>
      <c r="Y454" s="9">
        <f t="shared" si="84"/>
        <v>5.0000000000000001E-3</v>
      </c>
      <c r="Z454" s="9">
        <f t="shared" si="85"/>
        <v>6.0000000000000001E-3</v>
      </c>
      <c r="AA454" s="9">
        <f t="shared" si="82"/>
        <v>0.124</v>
      </c>
      <c r="AB454" s="9">
        <f t="shared" si="86"/>
        <v>0.12300000000000001</v>
      </c>
      <c r="AC454" s="9">
        <f t="shared" si="83"/>
        <v>2E-3</v>
      </c>
      <c r="AD454" s="9">
        <f t="shared" si="79"/>
        <v>0.52936499706177187</v>
      </c>
      <c r="AE454" s="9">
        <f t="shared" si="87"/>
        <v>4.4999999999999998E-2</v>
      </c>
      <c r="AF454">
        <v>53869</v>
      </c>
    </row>
    <row r="455" spans="1:32" hidden="1">
      <c r="A455" t="s">
        <v>428</v>
      </c>
      <c r="B455" t="s">
        <v>304</v>
      </c>
      <c r="C455">
        <v>27146</v>
      </c>
      <c r="D455">
        <v>13611</v>
      </c>
      <c r="E455">
        <v>13535</v>
      </c>
      <c r="F455" s="11">
        <v>1.3</v>
      </c>
      <c r="G455">
        <v>95.7</v>
      </c>
      <c r="H455">
        <v>0.5</v>
      </c>
      <c r="I455">
        <v>0.5</v>
      </c>
      <c r="J455">
        <v>42831</v>
      </c>
      <c r="K455">
        <v>15.5</v>
      </c>
      <c r="L455">
        <v>12168</v>
      </c>
      <c r="M455" s="13">
        <v>12</v>
      </c>
      <c r="N455">
        <v>0.6</v>
      </c>
      <c r="O455">
        <v>5.6</v>
      </c>
      <c r="R455" t="s">
        <v>428</v>
      </c>
      <c r="S455" t="s">
        <v>304</v>
      </c>
      <c r="T455">
        <v>27146</v>
      </c>
      <c r="U455" s="9">
        <f t="shared" si="80"/>
        <v>0.50139983791350473</v>
      </c>
      <c r="V455" s="9">
        <f t="shared" si="81"/>
        <v>0.49860016208649527</v>
      </c>
      <c r="W455" s="9">
        <f t="shared" si="78"/>
        <v>1.3000000000000001E-2</v>
      </c>
      <c r="X455" s="9">
        <f t="shared" ref="X455:X518" si="88">G455/100</f>
        <v>0.95700000000000007</v>
      </c>
      <c r="Y455" s="9">
        <f t="shared" si="84"/>
        <v>5.0000000000000001E-3</v>
      </c>
      <c r="Z455" s="9">
        <f t="shared" si="85"/>
        <v>5.0000000000000001E-3</v>
      </c>
      <c r="AA455" s="9">
        <f t="shared" si="82"/>
        <v>0.155</v>
      </c>
      <c r="AB455" s="9">
        <f t="shared" si="86"/>
        <v>0.12</v>
      </c>
      <c r="AC455" s="9">
        <f t="shared" si="83"/>
        <v>6.0000000000000001E-3</v>
      </c>
      <c r="AD455" s="9">
        <f t="shared" si="79"/>
        <v>0.44824283504015322</v>
      </c>
      <c r="AE455" s="9">
        <f t="shared" si="87"/>
        <v>5.5999999999999994E-2</v>
      </c>
      <c r="AF455">
        <v>42831</v>
      </c>
    </row>
    <row r="456" spans="1:32" hidden="1">
      <c r="A456" t="s">
        <v>428</v>
      </c>
      <c r="B456" t="s">
        <v>435</v>
      </c>
      <c r="C456">
        <v>60530</v>
      </c>
      <c r="D456">
        <v>29688</v>
      </c>
      <c r="E456">
        <v>30842</v>
      </c>
      <c r="F456" s="11">
        <v>1.3</v>
      </c>
      <c r="G456">
        <v>95.9</v>
      </c>
      <c r="H456">
        <v>0.6</v>
      </c>
      <c r="I456">
        <v>0.2</v>
      </c>
      <c r="J456">
        <v>49372</v>
      </c>
      <c r="K456">
        <v>12.5</v>
      </c>
      <c r="L456">
        <v>30125</v>
      </c>
      <c r="M456" s="13">
        <v>8.6999999999999993</v>
      </c>
      <c r="N456">
        <v>0.3</v>
      </c>
      <c r="O456">
        <v>6.6</v>
      </c>
      <c r="R456" t="s">
        <v>428</v>
      </c>
      <c r="S456" t="s">
        <v>435</v>
      </c>
      <c r="T456">
        <v>60530</v>
      </c>
      <c r="U456" s="9">
        <f t="shared" si="80"/>
        <v>0.49046753675863208</v>
      </c>
      <c r="V456" s="9">
        <f t="shared" si="81"/>
        <v>0.50953246324136792</v>
      </c>
      <c r="W456" s="9">
        <f t="shared" si="78"/>
        <v>1.3000000000000001E-2</v>
      </c>
      <c r="X456" s="9">
        <f t="shared" si="88"/>
        <v>0.95900000000000007</v>
      </c>
      <c r="Y456" s="9">
        <f t="shared" si="84"/>
        <v>6.0000000000000001E-3</v>
      </c>
      <c r="Z456" s="9">
        <f t="shared" si="85"/>
        <v>2E-3</v>
      </c>
      <c r="AA456" s="9">
        <f t="shared" si="82"/>
        <v>0.125</v>
      </c>
      <c r="AB456" s="9">
        <f t="shared" si="86"/>
        <v>8.6999999999999994E-2</v>
      </c>
      <c r="AC456" s="9">
        <f t="shared" si="83"/>
        <v>3.0000000000000001E-3</v>
      </c>
      <c r="AD456" s="9">
        <f t="shared" si="79"/>
        <v>0.49768709730712046</v>
      </c>
      <c r="AE456" s="9">
        <f t="shared" si="87"/>
        <v>6.6000000000000003E-2</v>
      </c>
      <c r="AF456">
        <v>49372</v>
      </c>
    </row>
    <row r="457" spans="1:32" hidden="1">
      <c r="A457" t="s">
        <v>428</v>
      </c>
      <c r="B457" t="s">
        <v>47</v>
      </c>
      <c r="C457">
        <v>59132</v>
      </c>
      <c r="D457">
        <v>29182</v>
      </c>
      <c r="E457">
        <v>29950</v>
      </c>
      <c r="F457" s="11">
        <v>1.9</v>
      </c>
      <c r="G457">
        <v>94.4</v>
      </c>
      <c r="H457">
        <v>0.9</v>
      </c>
      <c r="I457">
        <v>0.3</v>
      </c>
      <c r="J457">
        <v>58788</v>
      </c>
      <c r="K457">
        <v>10.1</v>
      </c>
      <c r="L457">
        <v>31774</v>
      </c>
      <c r="M457" s="13">
        <v>9.1</v>
      </c>
      <c r="N457">
        <v>0.3</v>
      </c>
      <c r="O457">
        <v>4.8</v>
      </c>
      <c r="R457" t="s">
        <v>428</v>
      </c>
      <c r="S457" t="s">
        <v>47</v>
      </c>
      <c r="T457">
        <v>59132</v>
      </c>
      <c r="U457" s="9">
        <f t="shared" si="80"/>
        <v>0.49350605425150512</v>
      </c>
      <c r="V457" s="9">
        <f t="shared" si="81"/>
        <v>0.50649394574849493</v>
      </c>
      <c r="W457" s="9">
        <f t="shared" si="78"/>
        <v>1.9E-2</v>
      </c>
      <c r="X457" s="9">
        <f t="shared" si="88"/>
        <v>0.94400000000000006</v>
      </c>
      <c r="Y457" s="9">
        <f t="shared" si="84"/>
        <v>9.0000000000000011E-3</v>
      </c>
      <c r="Z457" s="9">
        <f t="shared" si="85"/>
        <v>3.0000000000000001E-3</v>
      </c>
      <c r="AA457" s="9">
        <f t="shared" si="82"/>
        <v>0.10099999999999999</v>
      </c>
      <c r="AB457" s="9">
        <f t="shared" si="86"/>
        <v>9.0999999999999998E-2</v>
      </c>
      <c r="AC457" s="9">
        <f t="shared" si="83"/>
        <v>3.0000000000000001E-3</v>
      </c>
      <c r="AD457" s="9">
        <f t="shared" si="79"/>
        <v>0.53734018805384565</v>
      </c>
      <c r="AE457" s="9">
        <f t="shared" si="87"/>
        <v>4.8000000000000001E-2</v>
      </c>
      <c r="AF457">
        <v>58788</v>
      </c>
    </row>
    <row r="458" spans="1:32" hidden="1">
      <c r="A458" t="s">
        <v>428</v>
      </c>
      <c r="B458" t="s">
        <v>188</v>
      </c>
      <c r="C458">
        <v>43858</v>
      </c>
      <c r="D458">
        <v>21603</v>
      </c>
      <c r="E458">
        <v>22255</v>
      </c>
      <c r="F458" s="11">
        <v>2.1</v>
      </c>
      <c r="G458">
        <v>93.7</v>
      </c>
      <c r="H458">
        <v>0.9</v>
      </c>
      <c r="I458">
        <v>0.2</v>
      </c>
      <c r="J458">
        <v>51045</v>
      </c>
      <c r="K458">
        <v>12.8</v>
      </c>
      <c r="L458">
        <v>22336</v>
      </c>
      <c r="M458" s="13">
        <v>13.2</v>
      </c>
      <c r="N458">
        <v>0.1</v>
      </c>
      <c r="O458">
        <v>6.8</v>
      </c>
      <c r="R458" t="s">
        <v>428</v>
      </c>
      <c r="S458" t="s">
        <v>188</v>
      </c>
      <c r="T458">
        <v>43858</v>
      </c>
      <c r="U458" s="9">
        <f t="shared" si="80"/>
        <v>0.49256692051621143</v>
      </c>
      <c r="V458" s="9">
        <f t="shared" si="81"/>
        <v>0.50743307948378857</v>
      </c>
      <c r="W458" s="9">
        <f t="shared" si="78"/>
        <v>2.1000000000000001E-2</v>
      </c>
      <c r="X458" s="9">
        <f t="shared" si="88"/>
        <v>0.93700000000000006</v>
      </c>
      <c r="Y458" s="9">
        <f t="shared" si="84"/>
        <v>9.0000000000000011E-3</v>
      </c>
      <c r="Z458" s="9">
        <f t="shared" si="85"/>
        <v>2E-3</v>
      </c>
      <c r="AA458" s="9">
        <f t="shared" si="82"/>
        <v>0.128</v>
      </c>
      <c r="AB458" s="9">
        <f t="shared" si="86"/>
        <v>0.13200000000000001</v>
      </c>
      <c r="AC458" s="9">
        <f t="shared" si="83"/>
        <v>1E-3</v>
      </c>
      <c r="AD458" s="9">
        <f t="shared" si="79"/>
        <v>0.50927994892607964</v>
      </c>
      <c r="AE458" s="9">
        <f t="shared" si="87"/>
        <v>6.8000000000000005E-2</v>
      </c>
      <c r="AF458">
        <v>51045</v>
      </c>
    </row>
    <row r="459" spans="1:32" hidden="1">
      <c r="A459" t="s">
        <v>428</v>
      </c>
      <c r="B459" t="s">
        <v>436</v>
      </c>
      <c r="C459">
        <v>56150</v>
      </c>
      <c r="D459">
        <v>27488</v>
      </c>
      <c r="E459">
        <v>28662</v>
      </c>
      <c r="F459" s="11">
        <v>1.4</v>
      </c>
      <c r="G459">
        <v>95.1</v>
      </c>
      <c r="H459">
        <v>0.7</v>
      </c>
      <c r="I459">
        <v>0.2</v>
      </c>
      <c r="J459">
        <v>52965</v>
      </c>
      <c r="K459">
        <v>11</v>
      </c>
      <c r="L459">
        <v>28487</v>
      </c>
      <c r="M459" s="13">
        <v>10</v>
      </c>
      <c r="N459">
        <v>0.2</v>
      </c>
      <c r="O459">
        <v>5.0999999999999996</v>
      </c>
      <c r="R459" t="s">
        <v>428</v>
      </c>
      <c r="S459" t="s">
        <v>436</v>
      </c>
      <c r="T459">
        <v>56150</v>
      </c>
      <c r="U459" s="9">
        <f t="shared" si="80"/>
        <v>0.48954585930543187</v>
      </c>
      <c r="V459" s="9">
        <f t="shared" si="81"/>
        <v>0.51045414069456807</v>
      </c>
      <c r="W459" s="9">
        <f t="shared" si="78"/>
        <v>1.3999999999999999E-2</v>
      </c>
      <c r="X459" s="9">
        <f t="shared" si="88"/>
        <v>0.95099999999999996</v>
      </c>
      <c r="Y459" s="9">
        <f t="shared" si="84"/>
        <v>6.9999999999999993E-3</v>
      </c>
      <c r="Z459" s="9">
        <f t="shared" si="85"/>
        <v>2E-3</v>
      </c>
      <c r="AA459" s="9">
        <f t="shared" si="82"/>
        <v>0.11</v>
      </c>
      <c r="AB459" s="9">
        <f t="shared" si="86"/>
        <v>0.1</v>
      </c>
      <c r="AC459" s="9">
        <f t="shared" si="83"/>
        <v>2E-3</v>
      </c>
      <c r="AD459" s="9">
        <f t="shared" si="79"/>
        <v>0.50733748886910057</v>
      </c>
      <c r="AE459" s="9">
        <f t="shared" si="87"/>
        <v>5.0999999999999997E-2</v>
      </c>
      <c r="AF459">
        <v>52965</v>
      </c>
    </row>
    <row r="460" spans="1:32" hidden="1">
      <c r="A460" t="s">
        <v>437</v>
      </c>
      <c r="B460" t="s">
        <v>438</v>
      </c>
      <c r="C460">
        <v>33115</v>
      </c>
      <c r="D460">
        <v>16117</v>
      </c>
      <c r="E460">
        <v>16998</v>
      </c>
      <c r="F460" s="11">
        <v>8.8000000000000007</v>
      </c>
      <c r="G460">
        <v>60.9</v>
      </c>
      <c r="H460">
        <v>28.6</v>
      </c>
      <c r="I460">
        <v>0.4</v>
      </c>
      <c r="J460">
        <v>39412</v>
      </c>
      <c r="K460">
        <v>19.600000000000001</v>
      </c>
      <c r="L460">
        <v>14296</v>
      </c>
      <c r="M460" s="13">
        <v>7.7</v>
      </c>
      <c r="N460">
        <v>0.5</v>
      </c>
      <c r="O460">
        <v>6.8</v>
      </c>
      <c r="R460" t="s">
        <v>437</v>
      </c>
      <c r="S460" t="s">
        <v>438</v>
      </c>
      <c r="T460">
        <v>33115</v>
      </c>
      <c r="U460" s="9">
        <f t="shared" si="80"/>
        <v>0.48669787105541296</v>
      </c>
      <c r="V460" s="9">
        <f t="shared" si="81"/>
        <v>0.51330212894458704</v>
      </c>
      <c r="W460" s="9">
        <f t="shared" ref="W460:W523" si="89">F460/100</f>
        <v>8.8000000000000009E-2</v>
      </c>
      <c r="X460" s="9">
        <f t="shared" si="88"/>
        <v>0.60899999999999999</v>
      </c>
      <c r="Y460" s="9">
        <f t="shared" si="84"/>
        <v>0.28600000000000003</v>
      </c>
      <c r="Z460" s="9">
        <f t="shared" si="85"/>
        <v>4.0000000000000001E-3</v>
      </c>
      <c r="AA460" s="9">
        <f t="shared" si="82"/>
        <v>0.19600000000000001</v>
      </c>
      <c r="AB460" s="9">
        <f t="shared" si="86"/>
        <v>7.6999999999999999E-2</v>
      </c>
      <c r="AC460" s="9">
        <f t="shared" si="83"/>
        <v>5.0000000000000001E-3</v>
      </c>
      <c r="AD460" s="9">
        <f t="shared" si="79"/>
        <v>0.43170768533897025</v>
      </c>
      <c r="AE460" s="9">
        <f t="shared" si="87"/>
        <v>6.8000000000000005E-2</v>
      </c>
      <c r="AF460">
        <v>39412</v>
      </c>
    </row>
    <row r="461" spans="1:32" hidden="1">
      <c r="A461" t="s">
        <v>437</v>
      </c>
      <c r="B461" t="s">
        <v>439</v>
      </c>
      <c r="C461">
        <v>103108</v>
      </c>
      <c r="D461">
        <v>49365</v>
      </c>
      <c r="E461">
        <v>53743</v>
      </c>
      <c r="F461" s="11">
        <v>5.7</v>
      </c>
      <c r="G461">
        <v>77.400000000000006</v>
      </c>
      <c r="H461">
        <v>9.3000000000000007</v>
      </c>
      <c r="I461">
        <v>0.2</v>
      </c>
      <c r="J461">
        <v>68449</v>
      </c>
      <c r="K461">
        <v>10.199999999999999</v>
      </c>
      <c r="L461">
        <v>48206</v>
      </c>
      <c r="M461" s="13">
        <v>8</v>
      </c>
      <c r="N461">
        <v>0.1</v>
      </c>
      <c r="O461">
        <v>3.8</v>
      </c>
      <c r="R461" t="s">
        <v>437</v>
      </c>
      <c r="S461" t="s">
        <v>439</v>
      </c>
      <c r="T461">
        <v>103108</v>
      </c>
      <c r="U461" s="9">
        <f t="shared" si="80"/>
        <v>0.4787698335725647</v>
      </c>
      <c r="V461" s="9">
        <f t="shared" si="81"/>
        <v>0.52123016642743536</v>
      </c>
      <c r="W461" s="9">
        <f t="shared" si="89"/>
        <v>5.7000000000000002E-2</v>
      </c>
      <c r="X461" s="9">
        <f t="shared" si="88"/>
        <v>0.77400000000000002</v>
      </c>
      <c r="Y461" s="9">
        <f t="shared" si="84"/>
        <v>9.3000000000000013E-2</v>
      </c>
      <c r="Z461" s="9">
        <f t="shared" si="85"/>
        <v>2E-3</v>
      </c>
      <c r="AA461" s="9">
        <f t="shared" si="82"/>
        <v>0.10199999999999999</v>
      </c>
      <c r="AB461" s="9">
        <f t="shared" si="86"/>
        <v>0.08</v>
      </c>
      <c r="AC461" s="9">
        <f t="shared" si="83"/>
        <v>1E-3</v>
      </c>
      <c r="AD461" s="9">
        <f t="shared" si="79"/>
        <v>0.46752919269115878</v>
      </c>
      <c r="AE461" s="9">
        <f t="shared" si="87"/>
        <v>3.7999999999999999E-2</v>
      </c>
      <c r="AF461">
        <v>68449</v>
      </c>
    </row>
    <row r="462" spans="1:32" hidden="1">
      <c r="A462" t="s">
        <v>437</v>
      </c>
      <c r="B462" t="s">
        <v>350</v>
      </c>
      <c r="C462">
        <v>16066</v>
      </c>
      <c r="D462">
        <v>7888</v>
      </c>
      <c r="E462">
        <v>8178</v>
      </c>
      <c r="F462" s="11">
        <v>1.4</v>
      </c>
      <c r="G462">
        <v>92</v>
      </c>
      <c r="H462">
        <v>5.3</v>
      </c>
      <c r="I462">
        <v>0</v>
      </c>
      <c r="J462">
        <v>45007</v>
      </c>
      <c r="K462">
        <v>17</v>
      </c>
      <c r="L462">
        <v>6539</v>
      </c>
      <c r="M462" s="13">
        <v>6.3</v>
      </c>
      <c r="N462">
        <v>0.1</v>
      </c>
      <c r="O462">
        <v>5.0999999999999996</v>
      </c>
      <c r="R462" t="s">
        <v>437</v>
      </c>
      <c r="S462" t="s">
        <v>350</v>
      </c>
      <c r="T462">
        <v>16066</v>
      </c>
      <c r="U462" s="9">
        <f t="shared" si="80"/>
        <v>0.49097472924187724</v>
      </c>
      <c r="V462" s="9">
        <f t="shared" si="81"/>
        <v>0.50902527075812276</v>
      </c>
      <c r="W462" s="9">
        <f t="shared" si="89"/>
        <v>1.3999999999999999E-2</v>
      </c>
      <c r="X462" s="9">
        <f t="shared" si="88"/>
        <v>0.92</v>
      </c>
      <c r="Y462" s="9">
        <f t="shared" si="84"/>
        <v>5.2999999999999999E-2</v>
      </c>
      <c r="Z462" s="9">
        <f t="shared" si="85"/>
        <v>0</v>
      </c>
      <c r="AA462" s="9">
        <f t="shared" si="82"/>
        <v>0.17</v>
      </c>
      <c r="AB462" s="9">
        <f t="shared" si="86"/>
        <v>6.3E-2</v>
      </c>
      <c r="AC462" s="9">
        <f t="shared" si="83"/>
        <v>1E-3</v>
      </c>
      <c r="AD462" s="9">
        <f t="shared" si="79"/>
        <v>0.40700858956803188</v>
      </c>
      <c r="AE462" s="9">
        <f t="shared" si="87"/>
        <v>5.0999999999999997E-2</v>
      </c>
      <c r="AF462">
        <v>45007</v>
      </c>
    </row>
    <row r="463" spans="1:32" hidden="1">
      <c r="A463" t="s">
        <v>437</v>
      </c>
      <c r="B463" t="s">
        <v>440</v>
      </c>
      <c r="C463">
        <v>12777</v>
      </c>
      <c r="D463">
        <v>6492</v>
      </c>
      <c r="E463">
        <v>6285</v>
      </c>
      <c r="F463" s="11">
        <v>1</v>
      </c>
      <c r="G463">
        <v>72.3</v>
      </c>
      <c r="H463">
        <v>24.3</v>
      </c>
      <c r="I463">
        <v>0.4</v>
      </c>
      <c r="J463">
        <v>56850</v>
      </c>
      <c r="K463">
        <v>11.6</v>
      </c>
      <c r="L463">
        <v>5686</v>
      </c>
      <c r="M463" s="13">
        <v>7.9</v>
      </c>
      <c r="N463">
        <v>0</v>
      </c>
      <c r="O463">
        <v>5</v>
      </c>
      <c r="R463" t="s">
        <v>437</v>
      </c>
      <c r="S463" t="s">
        <v>440</v>
      </c>
      <c r="T463">
        <v>12777</v>
      </c>
      <c r="U463" s="9">
        <f t="shared" si="80"/>
        <v>0.50810049307349148</v>
      </c>
      <c r="V463" s="9">
        <f t="shared" si="81"/>
        <v>0.49189950692650858</v>
      </c>
      <c r="W463" s="9">
        <f t="shared" si="89"/>
        <v>0.01</v>
      </c>
      <c r="X463" s="9">
        <f t="shared" si="88"/>
        <v>0.72299999999999998</v>
      </c>
      <c r="Y463" s="9">
        <f t="shared" si="84"/>
        <v>0.24299999999999999</v>
      </c>
      <c r="Z463" s="9">
        <f t="shared" si="85"/>
        <v>4.0000000000000001E-3</v>
      </c>
      <c r="AA463" s="9">
        <f t="shared" si="82"/>
        <v>0.11599999999999999</v>
      </c>
      <c r="AB463" s="9">
        <f t="shared" si="86"/>
        <v>7.9000000000000001E-2</v>
      </c>
      <c r="AC463" s="9">
        <f t="shared" si="83"/>
        <v>0</v>
      </c>
      <c r="AD463" s="9">
        <f t="shared" si="79"/>
        <v>0.44501839242388669</v>
      </c>
      <c r="AE463" s="9">
        <f t="shared" si="87"/>
        <v>0.05</v>
      </c>
      <c r="AF463">
        <v>56850</v>
      </c>
    </row>
    <row r="464" spans="1:32" hidden="1">
      <c r="A464" t="s">
        <v>437</v>
      </c>
      <c r="B464" t="s">
        <v>441</v>
      </c>
      <c r="C464">
        <v>32148</v>
      </c>
      <c r="D464">
        <v>15475</v>
      </c>
      <c r="E464">
        <v>16673</v>
      </c>
      <c r="F464" s="11">
        <v>2.1</v>
      </c>
      <c r="G464">
        <v>75.599999999999994</v>
      </c>
      <c r="H464">
        <v>18.399999999999999</v>
      </c>
      <c r="I464">
        <v>0.3</v>
      </c>
      <c r="J464">
        <v>47558</v>
      </c>
      <c r="K464">
        <v>13</v>
      </c>
      <c r="L464">
        <v>14663</v>
      </c>
      <c r="M464" s="13">
        <v>5.9</v>
      </c>
      <c r="N464">
        <v>0.2</v>
      </c>
      <c r="O464">
        <v>6.6</v>
      </c>
      <c r="R464" t="s">
        <v>437</v>
      </c>
      <c r="S464" t="s">
        <v>441</v>
      </c>
      <c r="T464">
        <v>32148</v>
      </c>
      <c r="U464" s="9">
        <f t="shared" si="80"/>
        <v>0.48136742565633944</v>
      </c>
      <c r="V464" s="9">
        <f t="shared" si="81"/>
        <v>0.51863257434366061</v>
      </c>
      <c r="W464" s="9">
        <f t="shared" si="89"/>
        <v>2.1000000000000001E-2</v>
      </c>
      <c r="X464" s="9">
        <f t="shared" si="88"/>
        <v>0.75599999999999989</v>
      </c>
      <c r="Y464" s="9">
        <f t="shared" si="84"/>
        <v>0.184</v>
      </c>
      <c r="Z464" s="9">
        <f t="shared" si="85"/>
        <v>3.0000000000000001E-3</v>
      </c>
      <c r="AA464" s="9">
        <f t="shared" si="82"/>
        <v>0.13</v>
      </c>
      <c r="AB464" s="9">
        <f t="shared" si="86"/>
        <v>5.9000000000000004E-2</v>
      </c>
      <c r="AC464" s="9">
        <f t="shared" si="83"/>
        <v>2E-3</v>
      </c>
      <c r="AD464" s="9">
        <f t="shared" si="79"/>
        <v>0.45610924474306336</v>
      </c>
      <c r="AE464" s="9">
        <f t="shared" si="87"/>
        <v>6.6000000000000003E-2</v>
      </c>
      <c r="AF464">
        <v>47558</v>
      </c>
    </row>
    <row r="465" spans="1:32" hidden="1">
      <c r="A465" t="s">
        <v>437</v>
      </c>
      <c r="B465" t="s">
        <v>442</v>
      </c>
      <c r="C465">
        <v>15208</v>
      </c>
      <c r="D465">
        <v>7377</v>
      </c>
      <c r="E465">
        <v>7831</v>
      </c>
      <c r="F465" s="11">
        <v>1.2</v>
      </c>
      <c r="G465">
        <v>76.7</v>
      </c>
      <c r="H465">
        <v>20.3</v>
      </c>
      <c r="I465">
        <v>0.2</v>
      </c>
      <c r="J465">
        <v>48823</v>
      </c>
      <c r="K465">
        <v>17.7</v>
      </c>
      <c r="L465">
        <v>6532</v>
      </c>
      <c r="M465" s="13">
        <v>3.2</v>
      </c>
      <c r="N465">
        <v>0.2</v>
      </c>
      <c r="O465">
        <v>6.6</v>
      </c>
      <c r="R465" t="s">
        <v>437</v>
      </c>
      <c r="S465" t="s">
        <v>442</v>
      </c>
      <c r="T465">
        <v>15208</v>
      </c>
      <c r="U465" s="9">
        <f t="shared" si="80"/>
        <v>0.48507364544976328</v>
      </c>
      <c r="V465" s="9">
        <f t="shared" si="81"/>
        <v>0.51492635455023672</v>
      </c>
      <c r="W465" s="9">
        <f t="shared" si="89"/>
        <v>1.2E-2</v>
      </c>
      <c r="X465" s="9">
        <f t="shared" si="88"/>
        <v>0.76700000000000002</v>
      </c>
      <c r="Y465" s="9">
        <f t="shared" si="84"/>
        <v>0.20300000000000001</v>
      </c>
      <c r="Z465" s="9">
        <f t="shared" si="85"/>
        <v>2E-3</v>
      </c>
      <c r="AA465" s="9">
        <f t="shared" si="82"/>
        <v>0.17699999999999999</v>
      </c>
      <c r="AB465" s="9">
        <f t="shared" si="86"/>
        <v>3.2000000000000001E-2</v>
      </c>
      <c r="AC465" s="9">
        <f t="shared" si="83"/>
        <v>2E-3</v>
      </c>
      <c r="AD465" s="9">
        <f t="shared" si="79"/>
        <v>0.42951078379800106</v>
      </c>
      <c r="AE465" s="9">
        <f t="shared" si="87"/>
        <v>6.6000000000000003E-2</v>
      </c>
      <c r="AF465">
        <v>48823</v>
      </c>
    </row>
    <row r="466" spans="1:32" hidden="1">
      <c r="A466" t="s">
        <v>437</v>
      </c>
      <c r="B466" t="s">
        <v>443</v>
      </c>
      <c r="C466">
        <v>223945</v>
      </c>
      <c r="D466">
        <v>112006</v>
      </c>
      <c r="E466">
        <v>111939</v>
      </c>
      <c r="F466" s="11">
        <v>15.5</v>
      </c>
      <c r="G466">
        <v>63</v>
      </c>
      <c r="H466">
        <v>8.3000000000000007</v>
      </c>
      <c r="I466">
        <v>0.3</v>
      </c>
      <c r="J466">
        <v>105763</v>
      </c>
      <c r="K466">
        <v>9</v>
      </c>
      <c r="L466">
        <v>141305</v>
      </c>
      <c r="M466" s="13">
        <v>4.3</v>
      </c>
      <c r="N466">
        <v>0.1</v>
      </c>
      <c r="O466">
        <v>3.7</v>
      </c>
      <c r="R466" t="s">
        <v>437</v>
      </c>
      <c r="S466" t="s">
        <v>443</v>
      </c>
      <c r="T466">
        <v>223945</v>
      </c>
      <c r="U466" s="9">
        <f t="shared" si="80"/>
        <v>0.50014959030118999</v>
      </c>
      <c r="V466" s="9">
        <f t="shared" si="81"/>
        <v>0.49985040969880995</v>
      </c>
      <c r="W466" s="9">
        <f t="shared" si="89"/>
        <v>0.155</v>
      </c>
      <c r="X466" s="9">
        <f t="shared" si="88"/>
        <v>0.63</v>
      </c>
      <c r="Y466" s="9">
        <f t="shared" si="84"/>
        <v>8.3000000000000004E-2</v>
      </c>
      <c r="Z466" s="9">
        <f t="shared" si="85"/>
        <v>3.0000000000000001E-3</v>
      </c>
      <c r="AA466" s="9">
        <f t="shared" si="82"/>
        <v>0.09</v>
      </c>
      <c r="AB466" s="9">
        <f t="shared" si="86"/>
        <v>4.2999999999999997E-2</v>
      </c>
      <c r="AC466" s="9">
        <f t="shared" si="83"/>
        <v>1E-3</v>
      </c>
      <c r="AD466" s="9">
        <f t="shared" si="79"/>
        <v>0.63098082118377286</v>
      </c>
      <c r="AE466" s="9">
        <f t="shared" si="87"/>
        <v>3.7000000000000005E-2</v>
      </c>
      <c r="AF466">
        <v>105763</v>
      </c>
    </row>
    <row r="467" spans="1:32" hidden="1">
      <c r="A467" t="s">
        <v>437</v>
      </c>
      <c r="B467" t="s">
        <v>444</v>
      </c>
      <c r="C467">
        <v>74053</v>
      </c>
      <c r="D467">
        <v>37440</v>
      </c>
      <c r="E467">
        <v>36613</v>
      </c>
      <c r="F467" s="11">
        <v>2.4</v>
      </c>
      <c r="G467">
        <v>91.8</v>
      </c>
      <c r="H467">
        <v>4</v>
      </c>
      <c r="I467">
        <v>0.2</v>
      </c>
      <c r="J467">
        <v>54558</v>
      </c>
      <c r="K467">
        <v>9.5</v>
      </c>
      <c r="L467">
        <v>34285</v>
      </c>
      <c r="M467" s="13">
        <v>5.8</v>
      </c>
      <c r="N467">
        <v>0.2</v>
      </c>
      <c r="O467">
        <v>4.7</v>
      </c>
      <c r="R467" t="s">
        <v>437</v>
      </c>
      <c r="S467" t="s">
        <v>444</v>
      </c>
      <c r="T467">
        <v>74053</v>
      </c>
      <c r="U467" s="9">
        <f t="shared" si="80"/>
        <v>0.50558383860208234</v>
      </c>
      <c r="V467" s="9">
        <f t="shared" si="81"/>
        <v>0.49441616139791772</v>
      </c>
      <c r="W467" s="9">
        <f t="shared" si="89"/>
        <v>2.4E-2</v>
      </c>
      <c r="X467" s="9">
        <f t="shared" si="88"/>
        <v>0.91799999999999993</v>
      </c>
      <c r="Y467" s="9">
        <f t="shared" si="84"/>
        <v>0.04</v>
      </c>
      <c r="Z467" s="9">
        <f t="shared" si="85"/>
        <v>2E-3</v>
      </c>
      <c r="AA467" s="9">
        <f t="shared" si="82"/>
        <v>9.5000000000000001E-2</v>
      </c>
      <c r="AB467" s="9">
        <f t="shared" si="86"/>
        <v>5.7999999999999996E-2</v>
      </c>
      <c r="AC467" s="9">
        <f t="shared" si="83"/>
        <v>2E-3</v>
      </c>
      <c r="AD467" s="9">
        <f t="shared" si="79"/>
        <v>0.46297921758740362</v>
      </c>
      <c r="AE467" s="9">
        <f t="shared" si="87"/>
        <v>4.7E-2</v>
      </c>
      <c r="AF467">
        <v>54558</v>
      </c>
    </row>
    <row r="468" spans="1:32" hidden="1">
      <c r="A468" t="s">
        <v>437</v>
      </c>
      <c r="B468" t="s">
        <v>299</v>
      </c>
      <c r="C468">
        <v>4583</v>
      </c>
      <c r="D468">
        <v>2233</v>
      </c>
      <c r="E468">
        <v>2350</v>
      </c>
      <c r="F468" s="11">
        <v>3.5</v>
      </c>
      <c r="G468">
        <v>91.2</v>
      </c>
      <c r="H468">
        <v>3.4</v>
      </c>
      <c r="I468">
        <v>0</v>
      </c>
      <c r="J468">
        <v>43646</v>
      </c>
      <c r="K468">
        <v>7.7</v>
      </c>
      <c r="L468">
        <v>2310</v>
      </c>
      <c r="M468" s="13">
        <v>5.4</v>
      </c>
      <c r="N468">
        <v>0</v>
      </c>
      <c r="O468">
        <v>6</v>
      </c>
      <c r="R468" t="s">
        <v>437</v>
      </c>
      <c r="S468" t="s">
        <v>299</v>
      </c>
      <c r="T468">
        <v>4583</v>
      </c>
      <c r="U468" s="9">
        <f t="shared" si="80"/>
        <v>0.48723543530438579</v>
      </c>
      <c r="V468" s="9">
        <f t="shared" si="81"/>
        <v>0.51276456469561427</v>
      </c>
      <c r="W468" s="9">
        <f t="shared" si="89"/>
        <v>3.5000000000000003E-2</v>
      </c>
      <c r="X468" s="9">
        <f t="shared" si="88"/>
        <v>0.91200000000000003</v>
      </c>
      <c r="Y468" s="9">
        <f t="shared" si="84"/>
        <v>3.4000000000000002E-2</v>
      </c>
      <c r="Z468" s="9">
        <f t="shared" si="85"/>
        <v>0</v>
      </c>
      <c r="AA468" s="9">
        <f t="shared" si="82"/>
        <v>7.6999999999999999E-2</v>
      </c>
      <c r="AB468" s="9">
        <f t="shared" si="86"/>
        <v>5.4000000000000006E-2</v>
      </c>
      <c r="AC468" s="9">
        <f t="shared" si="83"/>
        <v>0</v>
      </c>
      <c r="AD468" s="9">
        <f t="shared" si="79"/>
        <v>0.50403665721143354</v>
      </c>
      <c r="AE468" s="9">
        <f t="shared" si="87"/>
        <v>0.06</v>
      </c>
      <c r="AF468">
        <v>43646</v>
      </c>
    </row>
    <row r="469" spans="1:32" hidden="1">
      <c r="A469" t="s">
        <v>437</v>
      </c>
      <c r="B469" t="s">
        <v>395</v>
      </c>
      <c r="C469">
        <v>76463</v>
      </c>
      <c r="D469">
        <v>37567</v>
      </c>
      <c r="E469">
        <v>38896</v>
      </c>
      <c r="F469" s="11">
        <v>1.9</v>
      </c>
      <c r="G469">
        <v>88.4</v>
      </c>
      <c r="H469">
        <v>7.1</v>
      </c>
      <c r="I469">
        <v>0.1</v>
      </c>
      <c r="J469">
        <v>56316</v>
      </c>
      <c r="K469">
        <v>9.6999999999999993</v>
      </c>
      <c r="L469">
        <v>35756</v>
      </c>
      <c r="M469" s="13">
        <v>5.5</v>
      </c>
      <c r="N469">
        <v>0.2</v>
      </c>
      <c r="O469">
        <v>5.8</v>
      </c>
      <c r="R469" t="s">
        <v>437</v>
      </c>
      <c r="S469" t="s">
        <v>395</v>
      </c>
      <c r="T469">
        <v>76463</v>
      </c>
      <c r="U469" s="9">
        <f t="shared" si="80"/>
        <v>0.49130952225259278</v>
      </c>
      <c r="V469" s="9">
        <f t="shared" si="81"/>
        <v>0.50869047774740728</v>
      </c>
      <c r="W469" s="9">
        <f t="shared" si="89"/>
        <v>1.9E-2</v>
      </c>
      <c r="X469" s="9">
        <f t="shared" si="88"/>
        <v>0.88400000000000001</v>
      </c>
      <c r="Y469" s="9">
        <f t="shared" si="84"/>
        <v>7.0999999999999994E-2</v>
      </c>
      <c r="Z469" s="9">
        <f t="shared" si="85"/>
        <v>1E-3</v>
      </c>
      <c r="AA469" s="9">
        <f t="shared" si="82"/>
        <v>9.6999999999999989E-2</v>
      </c>
      <c r="AB469" s="9">
        <f t="shared" si="86"/>
        <v>5.5E-2</v>
      </c>
      <c r="AC469" s="9">
        <f t="shared" si="83"/>
        <v>2E-3</v>
      </c>
      <c r="AD469" s="9">
        <f t="shared" si="79"/>
        <v>0.46762486431345879</v>
      </c>
      <c r="AE469" s="9">
        <f t="shared" si="87"/>
        <v>5.7999999999999996E-2</v>
      </c>
      <c r="AF469">
        <v>56316</v>
      </c>
    </row>
    <row r="470" spans="1:32" hidden="1">
      <c r="A470" t="s">
        <v>437</v>
      </c>
      <c r="B470" t="s">
        <v>445</v>
      </c>
      <c r="C470">
        <v>6662</v>
      </c>
      <c r="D470">
        <v>3719</v>
      </c>
      <c r="E470">
        <v>2943</v>
      </c>
      <c r="F470" s="11">
        <v>1.3</v>
      </c>
      <c r="G470">
        <v>93.1</v>
      </c>
      <c r="H470">
        <v>5</v>
      </c>
      <c r="I470">
        <v>0</v>
      </c>
      <c r="J470">
        <v>45294</v>
      </c>
      <c r="K470">
        <v>10.8</v>
      </c>
      <c r="L470">
        <v>2504</v>
      </c>
      <c r="M470" s="13">
        <v>4.3</v>
      </c>
      <c r="N470">
        <v>0</v>
      </c>
      <c r="O470">
        <v>8.6999999999999993</v>
      </c>
      <c r="R470" t="s">
        <v>437</v>
      </c>
      <c r="S470" t="s">
        <v>445</v>
      </c>
      <c r="T470">
        <v>6662</v>
      </c>
      <c r="U470" s="9">
        <f t="shared" si="80"/>
        <v>0.55824076853797655</v>
      </c>
      <c r="V470" s="9">
        <f t="shared" si="81"/>
        <v>0.44175923146202339</v>
      </c>
      <c r="W470" s="9">
        <f t="shared" si="89"/>
        <v>1.3000000000000001E-2</v>
      </c>
      <c r="X470" s="9">
        <f t="shared" si="88"/>
        <v>0.93099999999999994</v>
      </c>
      <c r="Y470" s="9">
        <f t="shared" si="84"/>
        <v>0.05</v>
      </c>
      <c r="Z470" s="9">
        <f t="shared" si="85"/>
        <v>0</v>
      </c>
      <c r="AA470" s="9">
        <f t="shared" si="82"/>
        <v>0.10800000000000001</v>
      </c>
      <c r="AB470" s="9">
        <f t="shared" si="86"/>
        <v>4.2999999999999997E-2</v>
      </c>
      <c r="AC470" s="9">
        <f t="shared" si="83"/>
        <v>0</v>
      </c>
      <c r="AD470" s="9">
        <f t="shared" si="79"/>
        <v>0.37586310417292107</v>
      </c>
      <c r="AE470" s="9">
        <f t="shared" si="87"/>
        <v>8.6999999999999994E-2</v>
      </c>
      <c r="AF470">
        <v>45294</v>
      </c>
    </row>
    <row r="471" spans="1:32" hidden="1">
      <c r="A471" t="s">
        <v>437</v>
      </c>
      <c r="B471" t="s">
        <v>446</v>
      </c>
      <c r="C471">
        <v>33155</v>
      </c>
      <c r="D471">
        <v>16419</v>
      </c>
      <c r="E471">
        <v>16736</v>
      </c>
      <c r="F471" s="11">
        <v>1.4</v>
      </c>
      <c r="G471">
        <v>93.2</v>
      </c>
      <c r="H471">
        <v>3.4</v>
      </c>
      <c r="I471">
        <v>0.3</v>
      </c>
      <c r="J471">
        <v>60454</v>
      </c>
      <c r="K471">
        <v>8.1999999999999993</v>
      </c>
      <c r="L471">
        <v>16257</v>
      </c>
      <c r="M471" s="13">
        <v>4.5999999999999996</v>
      </c>
      <c r="N471">
        <v>0.1</v>
      </c>
      <c r="O471">
        <v>4.5999999999999996</v>
      </c>
      <c r="R471" t="s">
        <v>437</v>
      </c>
      <c r="S471" t="s">
        <v>446</v>
      </c>
      <c r="T471">
        <v>33155</v>
      </c>
      <c r="U471" s="9">
        <f t="shared" si="80"/>
        <v>0.49521942391796109</v>
      </c>
      <c r="V471" s="9">
        <f t="shared" si="81"/>
        <v>0.50478057608203886</v>
      </c>
      <c r="W471" s="9">
        <f t="shared" si="89"/>
        <v>1.3999999999999999E-2</v>
      </c>
      <c r="X471" s="9">
        <f t="shared" si="88"/>
        <v>0.93200000000000005</v>
      </c>
      <c r="Y471" s="9">
        <f t="shared" si="84"/>
        <v>3.4000000000000002E-2</v>
      </c>
      <c r="Z471" s="9">
        <f t="shared" si="85"/>
        <v>3.0000000000000001E-3</v>
      </c>
      <c r="AA471" s="9">
        <f t="shared" si="82"/>
        <v>8.199999999999999E-2</v>
      </c>
      <c r="AB471" s="9">
        <f t="shared" si="86"/>
        <v>4.5999999999999999E-2</v>
      </c>
      <c r="AC471" s="9">
        <f t="shared" si="83"/>
        <v>1E-3</v>
      </c>
      <c r="AD471" s="9">
        <f t="shared" si="79"/>
        <v>0.4903332830643945</v>
      </c>
      <c r="AE471" s="9">
        <f t="shared" si="87"/>
        <v>4.5999999999999999E-2</v>
      </c>
      <c r="AF471">
        <v>60454</v>
      </c>
    </row>
    <row r="472" spans="1:32" hidden="1">
      <c r="A472" t="s">
        <v>437</v>
      </c>
      <c r="B472" t="s">
        <v>351</v>
      </c>
      <c r="C472">
        <v>16930</v>
      </c>
      <c r="D472">
        <v>8882</v>
      </c>
      <c r="E472">
        <v>8048</v>
      </c>
      <c r="F472" s="11">
        <v>1.9</v>
      </c>
      <c r="G472">
        <v>40.700000000000003</v>
      </c>
      <c r="H472">
        <v>55.7</v>
      </c>
      <c r="I472">
        <v>0.3</v>
      </c>
      <c r="J472">
        <v>36919</v>
      </c>
      <c r="K472">
        <v>22.2</v>
      </c>
      <c r="L472">
        <v>6601</v>
      </c>
      <c r="M472" s="13">
        <v>8.1999999999999993</v>
      </c>
      <c r="N472">
        <v>0.1</v>
      </c>
      <c r="O472">
        <v>10.5</v>
      </c>
      <c r="R472" t="s">
        <v>437</v>
      </c>
      <c r="S472" t="s">
        <v>351</v>
      </c>
      <c r="T472">
        <v>16930</v>
      </c>
      <c r="U472" s="9">
        <f t="shared" si="80"/>
        <v>0.52463083284111045</v>
      </c>
      <c r="V472" s="9">
        <f t="shared" si="81"/>
        <v>0.47536916715888955</v>
      </c>
      <c r="W472" s="9">
        <f t="shared" si="89"/>
        <v>1.9E-2</v>
      </c>
      <c r="X472" s="9">
        <f t="shared" si="88"/>
        <v>0.40700000000000003</v>
      </c>
      <c r="Y472" s="9">
        <f t="shared" si="84"/>
        <v>0.55700000000000005</v>
      </c>
      <c r="Z472" s="9">
        <f t="shared" si="85"/>
        <v>3.0000000000000001E-3</v>
      </c>
      <c r="AA472" s="9">
        <f t="shared" si="82"/>
        <v>0.222</v>
      </c>
      <c r="AB472" s="9">
        <f t="shared" si="86"/>
        <v>8.199999999999999E-2</v>
      </c>
      <c r="AC472" s="9">
        <f t="shared" si="83"/>
        <v>1E-3</v>
      </c>
      <c r="AD472" s="9">
        <f t="shared" si="79"/>
        <v>0.38989958653278206</v>
      </c>
      <c r="AE472" s="9">
        <f t="shared" si="87"/>
        <v>0.105</v>
      </c>
      <c r="AF472">
        <v>36919</v>
      </c>
    </row>
    <row r="473" spans="1:32" hidden="1">
      <c r="A473" t="s">
        <v>437</v>
      </c>
      <c r="B473" t="s">
        <v>352</v>
      </c>
      <c r="C473">
        <v>35506</v>
      </c>
      <c r="D473">
        <v>16904</v>
      </c>
      <c r="E473">
        <v>18602</v>
      </c>
      <c r="F473" s="11">
        <v>1.9</v>
      </c>
      <c r="G473">
        <v>59.9</v>
      </c>
      <c r="H473">
        <v>36.700000000000003</v>
      </c>
      <c r="I473">
        <v>0.1</v>
      </c>
      <c r="J473">
        <v>35240</v>
      </c>
      <c r="K473">
        <v>19.2</v>
      </c>
      <c r="L473">
        <v>14234</v>
      </c>
      <c r="M473" s="13">
        <v>7.3</v>
      </c>
      <c r="N473">
        <v>0.3</v>
      </c>
      <c r="O473">
        <v>7.5</v>
      </c>
      <c r="R473" t="s">
        <v>437</v>
      </c>
      <c r="S473" t="s">
        <v>352</v>
      </c>
      <c r="T473">
        <v>35506</v>
      </c>
      <c r="U473" s="9">
        <f t="shared" si="80"/>
        <v>0.4760885484143525</v>
      </c>
      <c r="V473" s="9">
        <f t="shared" si="81"/>
        <v>0.52391145158564745</v>
      </c>
      <c r="W473" s="9">
        <f t="shared" si="89"/>
        <v>1.9E-2</v>
      </c>
      <c r="X473" s="9">
        <f t="shared" si="88"/>
        <v>0.59899999999999998</v>
      </c>
      <c r="Y473" s="9">
        <f t="shared" si="84"/>
        <v>0.36700000000000005</v>
      </c>
      <c r="Z473" s="9">
        <f t="shared" si="85"/>
        <v>1E-3</v>
      </c>
      <c r="AA473" s="9">
        <f t="shared" si="82"/>
        <v>0.192</v>
      </c>
      <c r="AB473" s="9">
        <f t="shared" si="86"/>
        <v>7.2999999999999995E-2</v>
      </c>
      <c r="AC473" s="9">
        <f t="shared" si="83"/>
        <v>3.0000000000000001E-3</v>
      </c>
      <c r="AD473" s="9">
        <f t="shared" si="79"/>
        <v>0.40088999042415369</v>
      </c>
      <c r="AE473" s="9">
        <f t="shared" si="87"/>
        <v>7.4999999999999997E-2</v>
      </c>
      <c r="AF473">
        <v>35240</v>
      </c>
    </row>
    <row r="474" spans="1:32" hidden="1">
      <c r="A474" t="s">
        <v>437</v>
      </c>
      <c r="B474" t="s">
        <v>447</v>
      </c>
      <c r="C474">
        <v>101340</v>
      </c>
      <c r="D474">
        <v>49687</v>
      </c>
      <c r="E474">
        <v>51653</v>
      </c>
      <c r="F474" s="11">
        <v>2.5</v>
      </c>
      <c r="G474">
        <v>84.7</v>
      </c>
      <c r="H474">
        <v>9.1999999999999993</v>
      </c>
      <c r="I474">
        <v>0.1</v>
      </c>
      <c r="J474">
        <v>78645</v>
      </c>
      <c r="K474">
        <v>6</v>
      </c>
      <c r="L474">
        <v>52677</v>
      </c>
      <c r="M474" s="13">
        <v>4.5</v>
      </c>
      <c r="N474">
        <v>0</v>
      </c>
      <c r="O474">
        <v>4.4000000000000004</v>
      </c>
      <c r="R474" t="s">
        <v>437</v>
      </c>
      <c r="S474" t="s">
        <v>447</v>
      </c>
      <c r="T474">
        <v>101340</v>
      </c>
      <c r="U474" s="9">
        <f t="shared" si="80"/>
        <v>0.49029998026445626</v>
      </c>
      <c r="V474" s="9">
        <f t="shared" si="81"/>
        <v>0.50970001973554369</v>
      </c>
      <c r="W474" s="9">
        <f t="shared" si="89"/>
        <v>2.5000000000000001E-2</v>
      </c>
      <c r="X474" s="9">
        <f t="shared" si="88"/>
        <v>0.84699999999999998</v>
      </c>
      <c r="Y474" s="9">
        <f t="shared" si="84"/>
        <v>9.1999999999999998E-2</v>
      </c>
      <c r="Z474" s="9">
        <f t="shared" si="85"/>
        <v>1E-3</v>
      </c>
      <c r="AA474" s="9">
        <f t="shared" si="82"/>
        <v>0.06</v>
      </c>
      <c r="AB474" s="9">
        <f t="shared" si="86"/>
        <v>4.4999999999999998E-2</v>
      </c>
      <c r="AC474" s="9">
        <f t="shared" si="83"/>
        <v>0</v>
      </c>
      <c r="AD474" s="9">
        <f t="shared" si="79"/>
        <v>0.51980461811722911</v>
      </c>
      <c r="AE474" s="9">
        <f t="shared" si="87"/>
        <v>4.4000000000000004E-2</v>
      </c>
      <c r="AF474">
        <v>78645</v>
      </c>
    </row>
    <row r="475" spans="1:32" hidden="1">
      <c r="A475" t="s">
        <v>437</v>
      </c>
      <c r="B475" t="s">
        <v>448</v>
      </c>
      <c r="C475">
        <v>318864</v>
      </c>
      <c r="D475">
        <v>150466</v>
      </c>
      <c r="E475">
        <v>168398</v>
      </c>
      <c r="F475" s="11">
        <v>5.3</v>
      </c>
      <c r="G475">
        <v>55.4</v>
      </c>
      <c r="H475">
        <v>29.2</v>
      </c>
      <c r="I475">
        <v>0.3</v>
      </c>
      <c r="J475">
        <v>61934</v>
      </c>
      <c r="K475">
        <v>10.7</v>
      </c>
      <c r="L475">
        <v>164877</v>
      </c>
      <c r="M475" s="13">
        <v>3.9</v>
      </c>
      <c r="N475">
        <v>0.1</v>
      </c>
      <c r="O475">
        <v>6.7</v>
      </c>
      <c r="R475" t="s">
        <v>437</v>
      </c>
      <c r="S475" t="s">
        <v>448</v>
      </c>
      <c r="T475">
        <v>318864</v>
      </c>
      <c r="U475" s="9">
        <f t="shared" si="80"/>
        <v>0.4718814290732099</v>
      </c>
      <c r="V475" s="9">
        <f t="shared" si="81"/>
        <v>0.52811857092679015</v>
      </c>
      <c r="W475" s="9">
        <f t="shared" si="89"/>
        <v>5.2999999999999999E-2</v>
      </c>
      <c r="X475" s="9">
        <f t="shared" si="88"/>
        <v>0.55399999999999994</v>
      </c>
      <c r="Y475" s="9">
        <f t="shared" si="84"/>
        <v>0.29199999999999998</v>
      </c>
      <c r="Z475" s="9">
        <f t="shared" si="85"/>
        <v>3.0000000000000001E-3</v>
      </c>
      <c r="AA475" s="9">
        <f t="shared" si="82"/>
        <v>0.107</v>
      </c>
      <c r="AB475" s="9">
        <f t="shared" si="86"/>
        <v>3.9E-2</v>
      </c>
      <c r="AC475" s="9">
        <f t="shared" si="83"/>
        <v>1E-3</v>
      </c>
      <c r="AD475" s="9">
        <f t="shared" si="79"/>
        <v>0.51707624567213606</v>
      </c>
      <c r="AE475" s="9">
        <f t="shared" si="87"/>
        <v>6.7000000000000004E-2</v>
      </c>
      <c r="AF475">
        <v>61934</v>
      </c>
    </row>
    <row r="476" spans="1:32" hidden="1">
      <c r="A476" t="s">
        <v>437</v>
      </c>
      <c r="B476" t="s">
        <v>23</v>
      </c>
      <c r="C476">
        <v>52580</v>
      </c>
      <c r="D476">
        <v>25278</v>
      </c>
      <c r="E476">
        <v>27302</v>
      </c>
      <c r="F476" s="11">
        <v>5.2</v>
      </c>
      <c r="G476">
        <v>70.599999999999994</v>
      </c>
      <c r="H476">
        <v>22.1</v>
      </c>
      <c r="I476">
        <v>0</v>
      </c>
      <c r="J476">
        <v>35293</v>
      </c>
      <c r="K476">
        <v>18.3</v>
      </c>
      <c r="L476">
        <v>21466</v>
      </c>
      <c r="M476" s="13">
        <v>4.3</v>
      </c>
      <c r="N476">
        <v>0.1</v>
      </c>
      <c r="O476">
        <v>10</v>
      </c>
      <c r="R476" t="s">
        <v>437</v>
      </c>
      <c r="S476" t="s">
        <v>23</v>
      </c>
      <c r="T476">
        <v>52580</v>
      </c>
      <c r="U476" s="9">
        <f t="shared" si="80"/>
        <v>0.48075313807531384</v>
      </c>
      <c r="V476" s="9">
        <f t="shared" si="81"/>
        <v>0.51924686192468616</v>
      </c>
      <c r="W476" s="9">
        <f t="shared" si="89"/>
        <v>5.2000000000000005E-2</v>
      </c>
      <c r="X476" s="9">
        <f t="shared" si="88"/>
        <v>0.70599999999999996</v>
      </c>
      <c r="Y476" s="9">
        <f t="shared" si="84"/>
        <v>0.221</v>
      </c>
      <c r="Z476" s="9">
        <f t="shared" si="85"/>
        <v>0</v>
      </c>
      <c r="AA476" s="9">
        <f t="shared" si="82"/>
        <v>0.183</v>
      </c>
      <c r="AB476" s="9">
        <f t="shared" si="86"/>
        <v>4.2999999999999997E-2</v>
      </c>
      <c r="AC476" s="9">
        <f t="shared" si="83"/>
        <v>1E-3</v>
      </c>
      <c r="AD476" s="9">
        <f t="shared" si="79"/>
        <v>0.40825408900722709</v>
      </c>
      <c r="AE476" s="9">
        <f t="shared" si="87"/>
        <v>0.1</v>
      </c>
      <c r="AF476">
        <v>35293</v>
      </c>
    </row>
    <row r="477" spans="1:32" hidden="1">
      <c r="A477" t="s">
        <v>437</v>
      </c>
      <c r="B477" t="s">
        <v>382</v>
      </c>
      <c r="C477">
        <v>2244</v>
      </c>
      <c r="D477">
        <v>1003</v>
      </c>
      <c r="E477">
        <v>1241</v>
      </c>
      <c r="F477" s="11">
        <v>0</v>
      </c>
      <c r="G477">
        <v>99.5</v>
      </c>
      <c r="H477">
        <v>0</v>
      </c>
      <c r="I477">
        <v>0.4</v>
      </c>
      <c r="J477">
        <v>43914</v>
      </c>
      <c r="K477">
        <v>12.6</v>
      </c>
      <c r="L477">
        <v>1006</v>
      </c>
      <c r="M477" s="13">
        <v>16.899999999999999</v>
      </c>
      <c r="N477">
        <v>0</v>
      </c>
      <c r="O477">
        <v>1.1000000000000001</v>
      </c>
      <c r="R477" t="s">
        <v>437</v>
      </c>
      <c r="S477" t="s">
        <v>382</v>
      </c>
      <c r="T477">
        <v>2244</v>
      </c>
      <c r="U477" s="9">
        <f t="shared" si="80"/>
        <v>0.44696969696969696</v>
      </c>
      <c r="V477" s="9">
        <f t="shared" si="81"/>
        <v>0.55303030303030298</v>
      </c>
      <c r="W477" s="9">
        <f t="shared" si="89"/>
        <v>0</v>
      </c>
      <c r="X477" s="9">
        <f t="shared" si="88"/>
        <v>0.995</v>
      </c>
      <c r="Y477" s="9">
        <f t="shared" si="84"/>
        <v>0</v>
      </c>
      <c r="Z477" s="9">
        <f t="shared" si="85"/>
        <v>4.0000000000000001E-3</v>
      </c>
      <c r="AA477" s="9">
        <f t="shared" si="82"/>
        <v>0.126</v>
      </c>
      <c r="AB477" s="9">
        <f t="shared" si="86"/>
        <v>0.16899999999999998</v>
      </c>
      <c r="AC477" s="9">
        <f t="shared" si="83"/>
        <v>0</v>
      </c>
      <c r="AD477" s="9">
        <f t="shared" si="79"/>
        <v>0.44830659536541889</v>
      </c>
      <c r="AE477" s="9">
        <f t="shared" si="87"/>
        <v>1.1000000000000001E-2</v>
      </c>
      <c r="AF477">
        <v>43914</v>
      </c>
    </row>
    <row r="478" spans="1:32" hidden="1">
      <c r="A478" t="s">
        <v>437</v>
      </c>
      <c r="B478" t="s">
        <v>449</v>
      </c>
      <c r="C478">
        <v>35740</v>
      </c>
      <c r="D478">
        <v>17503</v>
      </c>
      <c r="E478">
        <v>18237</v>
      </c>
      <c r="F478" s="11">
        <v>2.5</v>
      </c>
      <c r="G478">
        <v>70.7</v>
      </c>
      <c r="H478">
        <v>22.8</v>
      </c>
      <c r="I478">
        <v>0.1</v>
      </c>
      <c r="J478">
        <v>65741</v>
      </c>
      <c r="K478">
        <v>11.7</v>
      </c>
      <c r="L478">
        <v>17246</v>
      </c>
      <c r="M478" s="13">
        <v>5.5</v>
      </c>
      <c r="N478">
        <v>0.2</v>
      </c>
      <c r="O478">
        <v>8.3000000000000007</v>
      </c>
      <c r="R478" t="s">
        <v>437</v>
      </c>
      <c r="S478" t="s">
        <v>449</v>
      </c>
      <c r="T478">
        <v>35740</v>
      </c>
      <c r="U478" s="9">
        <f t="shared" si="80"/>
        <v>0.48973139339675431</v>
      </c>
      <c r="V478" s="9">
        <f t="shared" si="81"/>
        <v>0.51026860660324569</v>
      </c>
      <c r="W478" s="9">
        <f t="shared" si="89"/>
        <v>2.5000000000000001E-2</v>
      </c>
      <c r="X478" s="9">
        <f t="shared" si="88"/>
        <v>0.70700000000000007</v>
      </c>
      <c r="Y478" s="9">
        <f t="shared" si="84"/>
        <v>0.22800000000000001</v>
      </c>
      <c r="Z478" s="9">
        <f t="shared" si="85"/>
        <v>1E-3</v>
      </c>
      <c r="AA478" s="9">
        <f t="shared" si="82"/>
        <v>0.11699999999999999</v>
      </c>
      <c r="AB478" s="9">
        <f t="shared" si="86"/>
        <v>5.5E-2</v>
      </c>
      <c r="AC478" s="9">
        <f t="shared" si="83"/>
        <v>2E-3</v>
      </c>
      <c r="AD478" s="9">
        <f t="shared" si="79"/>
        <v>0.4825405707890319</v>
      </c>
      <c r="AE478" s="9">
        <f t="shared" si="87"/>
        <v>8.3000000000000004E-2</v>
      </c>
      <c r="AF478">
        <v>65741</v>
      </c>
    </row>
    <row r="479" spans="1:32" hidden="1">
      <c r="A479" t="s">
        <v>437</v>
      </c>
      <c r="B479" t="s">
        <v>450</v>
      </c>
      <c r="C479">
        <v>70673</v>
      </c>
      <c r="D479">
        <v>34241</v>
      </c>
      <c r="E479">
        <v>36432</v>
      </c>
      <c r="F479" s="11">
        <v>5.2</v>
      </c>
      <c r="G479">
        <v>76.5</v>
      </c>
      <c r="H479">
        <v>13.4</v>
      </c>
      <c r="I479">
        <v>0.3</v>
      </c>
      <c r="J479">
        <v>75710</v>
      </c>
      <c r="K479">
        <v>8.1</v>
      </c>
      <c r="L479">
        <v>31685</v>
      </c>
      <c r="M479" s="13">
        <v>5</v>
      </c>
      <c r="N479">
        <v>0.2</v>
      </c>
      <c r="O479">
        <v>5.0999999999999996</v>
      </c>
      <c r="R479" t="s">
        <v>437</v>
      </c>
      <c r="S479" t="s">
        <v>450</v>
      </c>
      <c r="T479">
        <v>70673</v>
      </c>
      <c r="U479" s="9">
        <f t="shared" si="80"/>
        <v>0.48449903074724437</v>
      </c>
      <c r="V479" s="9">
        <f t="shared" si="81"/>
        <v>0.51550096925275568</v>
      </c>
      <c r="W479" s="9">
        <f t="shared" si="89"/>
        <v>5.2000000000000005E-2</v>
      </c>
      <c r="X479" s="9">
        <f t="shared" si="88"/>
        <v>0.76500000000000001</v>
      </c>
      <c r="Y479" s="9">
        <f t="shared" si="84"/>
        <v>0.13400000000000001</v>
      </c>
      <c r="Z479" s="9">
        <f t="shared" si="85"/>
        <v>3.0000000000000001E-3</v>
      </c>
      <c r="AA479" s="9">
        <f t="shared" si="82"/>
        <v>8.1000000000000003E-2</v>
      </c>
      <c r="AB479" s="9">
        <f t="shared" si="86"/>
        <v>0.05</v>
      </c>
      <c r="AC479" s="9">
        <f t="shared" si="83"/>
        <v>2E-3</v>
      </c>
      <c r="AD479" s="9">
        <f t="shared" si="79"/>
        <v>0.44833246077002531</v>
      </c>
      <c r="AE479" s="9">
        <f t="shared" si="87"/>
        <v>5.0999999999999997E-2</v>
      </c>
      <c r="AF479">
        <v>75710</v>
      </c>
    </row>
    <row r="480" spans="1:32" hidden="1">
      <c r="A480" t="s">
        <v>437</v>
      </c>
      <c r="B480" t="s">
        <v>451</v>
      </c>
      <c r="C480">
        <v>7106</v>
      </c>
      <c r="D480">
        <v>3666</v>
      </c>
      <c r="E480">
        <v>3440</v>
      </c>
      <c r="F480" s="11">
        <v>3.3</v>
      </c>
      <c r="G480">
        <v>65.8</v>
      </c>
      <c r="H480">
        <v>26.5</v>
      </c>
      <c r="I480">
        <v>0.8</v>
      </c>
      <c r="J480">
        <v>48292</v>
      </c>
      <c r="K480">
        <v>13.4</v>
      </c>
      <c r="L480">
        <v>3335</v>
      </c>
      <c r="M480" s="13">
        <v>7.3</v>
      </c>
      <c r="N480">
        <v>0</v>
      </c>
      <c r="O480">
        <v>5.5</v>
      </c>
      <c r="R480" t="s">
        <v>437</v>
      </c>
      <c r="S480" t="s">
        <v>451</v>
      </c>
      <c r="T480">
        <v>7106</v>
      </c>
      <c r="U480" s="9">
        <f t="shared" si="80"/>
        <v>0.51590205460174499</v>
      </c>
      <c r="V480" s="9">
        <f t="shared" si="81"/>
        <v>0.48409794539825501</v>
      </c>
      <c r="W480" s="9">
        <f t="shared" si="89"/>
        <v>3.3000000000000002E-2</v>
      </c>
      <c r="X480" s="9">
        <f t="shared" si="88"/>
        <v>0.65799999999999992</v>
      </c>
      <c r="Y480" s="9">
        <f t="shared" si="84"/>
        <v>0.26500000000000001</v>
      </c>
      <c r="Z480" s="9">
        <f t="shared" si="85"/>
        <v>8.0000000000000002E-3</v>
      </c>
      <c r="AA480" s="9">
        <f t="shared" si="82"/>
        <v>0.13400000000000001</v>
      </c>
      <c r="AB480" s="9">
        <f t="shared" si="86"/>
        <v>7.2999999999999995E-2</v>
      </c>
      <c r="AC480" s="9">
        <f t="shared" si="83"/>
        <v>0</v>
      </c>
      <c r="AD480" s="9">
        <f t="shared" si="79"/>
        <v>0.46932169997185474</v>
      </c>
      <c r="AE480" s="9">
        <f t="shared" si="87"/>
        <v>5.5E-2</v>
      </c>
      <c r="AF480">
        <v>48292</v>
      </c>
    </row>
    <row r="481" spans="1:32" hidden="1">
      <c r="A481" t="s">
        <v>437</v>
      </c>
      <c r="B481" t="s">
        <v>452</v>
      </c>
      <c r="C481">
        <v>24933</v>
      </c>
      <c r="D481">
        <v>12506</v>
      </c>
      <c r="E481">
        <v>12427</v>
      </c>
      <c r="F481" s="11">
        <v>4.2</v>
      </c>
      <c r="G481">
        <v>74</v>
      </c>
      <c r="H481">
        <v>17.5</v>
      </c>
      <c r="I481">
        <v>0.1</v>
      </c>
      <c r="J481">
        <v>81688</v>
      </c>
      <c r="K481">
        <v>5.5</v>
      </c>
      <c r="L481">
        <v>12096</v>
      </c>
      <c r="M481" s="13">
        <v>3.7</v>
      </c>
      <c r="N481">
        <v>0.1</v>
      </c>
      <c r="O481">
        <v>7.4</v>
      </c>
      <c r="R481" t="s">
        <v>437</v>
      </c>
      <c r="S481" t="s">
        <v>452</v>
      </c>
      <c r="T481">
        <v>24933</v>
      </c>
      <c r="U481" s="9">
        <f t="shared" si="80"/>
        <v>0.50158424577868688</v>
      </c>
      <c r="V481" s="9">
        <f t="shared" si="81"/>
        <v>0.49841575422131312</v>
      </c>
      <c r="W481" s="9">
        <f t="shared" si="89"/>
        <v>4.2000000000000003E-2</v>
      </c>
      <c r="X481" s="9">
        <f t="shared" si="88"/>
        <v>0.74</v>
      </c>
      <c r="Y481" s="9">
        <f t="shared" si="84"/>
        <v>0.17499999999999999</v>
      </c>
      <c r="Z481" s="9">
        <f t="shared" si="85"/>
        <v>1E-3</v>
      </c>
      <c r="AA481" s="9">
        <f t="shared" si="82"/>
        <v>5.5E-2</v>
      </c>
      <c r="AB481" s="9">
        <f t="shared" si="86"/>
        <v>3.7000000000000005E-2</v>
      </c>
      <c r="AC481" s="9">
        <f t="shared" si="83"/>
        <v>1E-3</v>
      </c>
      <c r="AD481" s="9">
        <f t="shared" si="79"/>
        <v>0.48514017567079776</v>
      </c>
      <c r="AE481" s="9">
        <f t="shared" si="87"/>
        <v>7.400000000000001E-2</v>
      </c>
      <c r="AF481">
        <v>81688</v>
      </c>
    </row>
    <row r="482" spans="1:32" hidden="1">
      <c r="A482" t="s">
        <v>437</v>
      </c>
      <c r="B482" t="s">
        <v>453</v>
      </c>
      <c r="C482">
        <v>16097</v>
      </c>
      <c r="D482">
        <v>7860</v>
      </c>
      <c r="E482">
        <v>8237</v>
      </c>
      <c r="F482" s="11">
        <v>0.8</v>
      </c>
      <c r="G482">
        <v>76.099999999999994</v>
      </c>
      <c r="H482">
        <v>19.3</v>
      </c>
      <c r="I482">
        <v>1.1000000000000001</v>
      </c>
      <c r="J482">
        <v>62031</v>
      </c>
      <c r="K482">
        <v>11.8</v>
      </c>
      <c r="L482">
        <v>7972</v>
      </c>
      <c r="M482" s="13">
        <v>6</v>
      </c>
      <c r="N482">
        <v>0.2</v>
      </c>
      <c r="O482">
        <v>5.4</v>
      </c>
      <c r="R482" t="s">
        <v>437</v>
      </c>
      <c r="S482" t="s">
        <v>453</v>
      </c>
      <c r="T482">
        <v>16097</v>
      </c>
      <c r="U482" s="9">
        <f t="shared" si="80"/>
        <v>0.48828974343045289</v>
      </c>
      <c r="V482" s="9">
        <f t="shared" si="81"/>
        <v>0.51171025656954716</v>
      </c>
      <c r="W482" s="9">
        <f t="shared" si="89"/>
        <v>8.0000000000000002E-3</v>
      </c>
      <c r="X482" s="9">
        <f t="shared" si="88"/>
        <v>0.7609999999999999</v>
      </c>
      <c r="Y482" s="9">
        <f t="shared" si="84"/>
        <v>0.193</v>
      </c>
      <c r="Z482" s="9">
        <f t="shared" si="85"/>
        <v>1.1000000000000001E-2</v>
      </c>
      <c r="AA482" s="9">
        <f t="shared" si="82"/>
        <v>0.11800000000000001</v>
      </c>
      <c r="AB482" s="9">
        <f t="shared" si="86"/>
        <v>0.06</v>
      </c>
      <c r="AC482" s="9">
        <f t="shared" si="83"/>
        <v>2E-3</v>
      </c>
      <c r="AD482" s="9">
        <f t="shared" si="79"/>
        <v>0.49524756165745171</v>
      </c>
      <c r="AE482" s="9">
        <f t="shared" si="87"/>
        <v>5.4000000000000006E-2</v>
      </c>
      <c r="AF482">
        <v>62031</v>
      </c>
    </row>
    <row r="483" spans="1:32" hidden="1">
      <c r="A483" t="s">
        <v>437</v>
      </c>
      <c r="B483" t="s">
        <v>316</v>
      </c>
      <c r="C483">
        <v>11129</v>
      </c>
      <c r="D483">
        <v>5240</v>
      </c>
      <c r="E483">
        <v>5889</v>
      </c>
      <c r="F483" s="11">
        <v>1.6</v>
      </c>
      <c r="G483">
        <v>69</v>
      </c>
      <c r="H483">
        <v>28</v>
      </c>
      <c r="I483">
        <v>0</v>
      </c>
      <c r="J483">
        <v>50374</v>
      </c>
      <c r="K483">
        <v>11.3</v>
      </c>
      <c r="L483">
        <v>4690</v>
      </c>
      <c r="M483" s="13">
        <v>9.6999999999999993</v>
      </c>
      <c r="N483">
        <v>0.2</v>
      </c>
      <c r="O483">
        <v>7.9</v>
      </c>
      <c r="R483" t="s">
        <v>437</v>
      </c>
      <c r="S483" t="s">
        <v>316</v>
      </c>
      <c r="T483">
        <v>11129</v>
      </c>
      <c r="U483" s="9">
        <f t="shared" si="80"/>
        <v>0.47084194446940425</v>
      </c>
      <c r="V483" s="9">
        <f t="shared" si="81"/>
        <v>0.52915805553059569</v>
      </c>
      <c r="W483" s="9">
        <f t="shared" si="89"/>
        <v>1.6E-2</v>
      </c>
      <c r="X483" s="9">
        <f t="shared" si="88"/>
        <v>0.69</v>
      </c>
      <c r="Y483" s="9">
        <f t="shared" si="84"/>
        <v>0.28000000000000003</v>
      </c>
      <c r="Z483" s="9">
        <f t="shared" si="85"/>
        <v>0</v>
      </c>
      <c r="AA483" s="9">
        <f t="shared" si="82"/>
        <v>0.113</v>
      </c>
      <c r="AB483" s="9">
        <f t="shared" si="86"/>
        <v>9.6999999999999989E-2</v>
      </c>
      <c r="AC483" s="9">
        <f t="shared" si="83"/>
        <v>2E-3</v>
      </c>
      <c r="AD483" s="9">
        <f t="shared" si="79"/>
        <v>0.42142151136669959</v>
      </c>
      <c r="AE483" s="9">
        <f t="shared" si="87"/>
        <v>7.9000000000000001E-2</v>
      </c>
      <c r="AF483">
        <v>50374</v>
      </c>
    </row>
    <row r="484" spans="1:32" hidden="1">
      <c r="A484" t="s">
        <v>437</v>
      </c>
      <c r="B484" t="s">
        <v>25</v>
      </c>
      <c r="C484">
        <v>25206</v>
      </c>
      <c r="D484">
        <v>13223</v>
      </c>
      <c r="E484">
        <v>11983</v>
      </c>
      <c r="F484" s="11">
        <v>1.8</v>
      </c>
      <c r="G484">
        <v>93</v>
      </c>
      <c r="H484">
        <v>3.7</v>
      </c>
      <c r="I484">
        <v>0.2</v>
      </c>
      <c r="J484">
        <v>31086</v>
      </c>
      <c r="K484">
        <v>25.4</v>
      </c>
      <c r="L484">
        <v>7942</v>
      </c>
      <c r="M484" s="13">
        <v>5.3</v>
      </c>
      <c r="N484">
        <v>0.5</v>
      </c>
      <c r="O484">
        <v>12</v>
      </c>
      <c r="R484" t="s">
        <v>437</v>
      </c>
      <c r="S484" t="s">
        <v>25</v>
      </c>
      <c r="T484">
        <v>25206</v>
      </c>
      <c r="U484" s="9">
        <f t="shared" si="80"/>
        <v>0.52459731809886534</v>
      </c>
      <c r="V484" s="9">
        <f t="shared" si="81"/>
        <v>0.47540268190113466</v>
      </c>
      <c r="W484" s="9">
        <f t="shared" si="89"/>
        <v>1.8000000000000002E-2</v>
      </c>
      <c r="X484" s="9">
        <f t="shared" si="88"/>
        <v>0.93</v>
      </c>
      <c r="Y484" s="9">
        <f t="shared" si="84"/>
        <v>3.7000000000000005E-2</v>
      </c>
      <c r="Z484" s="9">
        <f t="shared" si="85"/>
        <v>2E-3</v>
      </c>
      <c r="AA484" s="9">
        <f t="shared" si="82"/>
        <v>0.254</v>
      </c>
      <c r="AB484" s="9">
        <f t="shared" si="86"/>
        <v>5.2999999999999999E-2</v>
      </c>
      <c r="AC484" s="9">
        <f t="shared" si="83"/>
        <v>5.0000000000000001E-3</v>
      </c>
      <c r="AD484" s="9">
        <f t="shared" si="79"/>
        <v>0.31508371022772358</v>
      </c>
      <c r="AE484" s="9">
        <f t="shared" si="87"/>
        <v>0.12</v>
      </c>
      <c r="AF484">
        <v>31086</v>
      </c>
    </row>
    <row r="485" spans="1:32" hidden="1">
      <c r="A485" t="s">
        <v>437</v>
      </c>
      <c r="B485" t="s">
        <v>454</v>
      </c>
      <c r="C485">
        <v>351129</v>
      </c>
      <c r="D485">
        <v>173986</v>
      </c>
      <c r="E485">
        <v>177143</v>
      </c>
      <c r="F485" s="11">
        <v>13.2</v>
      </c>
      <c r="G485">
        <v>59.3</v>
      </c>
      <c r="H485">
        <v>7.2</v>
      </c>
      <c r="I485">
        <v>0.2</v>
      </c>
      <c r="J485">
        <v>123453</v>
      </c>
      <c r="K485">
        <v>4</v>
      </c>
      <c r="L485">
        <v>186474</v>
      </c>
      <c r="M485" s="13">
        <v>4.5</v>
      </c>
      <c r="N485">
        <v>0.1</v>
      </c>
      <c r="O485">
        <v>4</v>
      </c>
      <c r="R485" t="s">
        <v>437</v>
      </c>
      <c r="S485" t="s">
        <v>454</v>
      </c>
      <c r="T485">
        <v>351129</v>
      </c>
      <c r="U485" s="9">
        <f t="shared" si="80"/>
        <v>0.49550450119471762</v>
      </c>
      <c r="V485" s="9">
        <f t="shared" si="81"/>
        <v>0.50449549880528244</v>
      </c>
      <c r="W485" s="9">
        <f t="shared" si="89"/>
        <v>0.13200000000000001</v>
      </c>
      <c r="X485" s="9">
        <f t="shared" si="88"/>
        <v>0.59299999999999997</v>
      </c>
      <c r="Y485" s="9">
        <f t="shared" si="84"/>
        <v>7.2000000000000008E-2</v>
      </c>
      <c r="Z485" s="9">
        <f t="shared" si="85"/>
        <v>2E-3</v>
      </c>
      <c r="AA485" s="9">
        <f t="shared" si="82"/>
        <v>0.04</v>
      </c>
      <c r="AB485" s="9">
        <f t="shared" si="86"/>
        <v>4.4999999999999998E-2</v>
      </c>
      <c r="AC485" s="9">
        <f t="shared" si="83"/>
        <v>1E-3</v>
      </c>
      <c r="AD485" s="9">
        <f t="shared" si="79"/>
        <v>0.53106977777398046</v>
      </c>
      <c r="AE485" s="9">
        <f t="shared" si="87"/>
        <v>0.04</v>
      </c>
      <c r="AF485">
        <v>123453</v>
      </c>
    </row>
    <row r="486" spans="1:32" hidden="1">
      <c r="A486" t="s">
        <v>437</v>
      </c>
      <c r="B486" t="s">
        <v>287</v>
      </c>
      <c r="C486">
        <v>33986</v>
      </c>
      <c r="D486">
        <v>16752</v>
      </c>
      <c r="E486">
        <v>17234</v>
      </c>
      <c r="F486" s="11">
        <v>2.5</v>
      </c>
      <c r="G486">
        <v>77</v>
      </c>
      <c r="H486">
        <v>16.7</v>
      </c>
      <c r="I486">
        <v>0.4</v>
      </c>
      <c r="J486">
        <v>57829</v>
      </c>
      <c r="K486">
        <v>10</v>
      </c>
      <c r="L486">
        <v>16077</v>
      </c>
      <c r="M486" s="13">
        <v>8.1</v>
      </c>
      <c r="N486">
        <v>0.3</v>
      </c>
      <c r="O486">
        <v>8.1</v>
      </c>
      <c r="R486" t="s">
        <v>437</v>
      </c>
      <c r="S486" t="s">
        <v>287</v>
      </c>
      <c r="T486">
        <v>33986</v>
      </c>
      <c r="U486" s="9">
        <f t="shared" si="80"/>
        <v>0.49290884481845465</v>
      </c>
      <c r="V486" s="9">
        <f t="shared" si="81"/>
        <v>0.50709115518154535</v>
      </c>
      <c r="W486" s="9">
        <f t="shared" si="89"/>
        <v>2.5000000000000001E-2</v>
      </c>
      <c r="X486" s="9">
        <f t="shared" si="88"/>
        <v>0.77</v>
      </c>
      <c r="Y486" s="9">
        <f t="shared" si="84"/>
        <v>0.16699999999999998</v>
      </c>
      <c r="Z486" s="9">
        <f t="shared" si="85"/>
        <v>4.0000000000000001E-3</v>
      </c>
      <c r="AA486" s="9">
        <f t="shared" si="82"/>
        <v>0.1</v>
      </c>
      <c r="AB486" s="9">
        <f t="shared" si="86"/>
        <v>8.1000000000000003E-2</v>
      </c>
      <c r="AC486" s="9">
        <f t="shared" si="83"/>
        <v>3.0000000000000001E-3</v>
      </c>
      <c r="AD486" s="9">
        <f t="shared" si="79"/>
        <v>0.47304772553404345</v>
      </c>
      <c r="AE486" s="9">
        <f t="shared" si="87"/>
        <v>8.1000000000000003E-2</v>
      </c>
      <c r="AF486">
        <v>57829</v>
      </c>
    </row>
    <row r="487" spans="1:32" hidden="1">
      <c r="A487" t="s">
        <v>437</v>
      </c>
      <c r="B487" t="s">
        <v>455</v>
      </c>
      <c r="C487">
        <v>12558</v>
      </c>
      <c r="D487">
        <v>6588</v>
      </c>
      <c r="E487">
        <v>5970</v>
      </c>
      <c r="F487" s="11">
        <v>4</v>
      </c>
      <c r="G487">
        <v>60</v>
      </c>
      <c r="H487">
        <v>33.799999999999997</v>
      </c>
      <c r="I487">
        <v>0.1</v>
      </c>
      <c r="J487">
        <v>39506</v>
      </c>
      <c r="K487">
        <v>20.5</v>
      </c>
      <c r="L487">
        <v>4523</v>
      </c>
      <c r="M487" s="13">
        <v>6.4</v>
      </c>
      <c r="N487">
        <v>0.3</v>
      </c>
      <c r="O487">
        <v>7.3</v>
      </c>
      <c r="R487" t="s">
        <v>437</v>
      </c>
      <c r="S487" t="s">
        <v>455</v>
      </c>
      <c r="T487">
        <v>12558</v>
      </c>
      <c r="U487" s="9">
        <f t="shared" si="80"/>
        <v>0.52460582895365504</v>
      </c>
      <c r="V487" s="9">
        <f t="shared" si="81"/>
        <v>0.47539417104634496</v>
      </c>
      <c r="W487" s="9">
        <f t="shared" si="89"/>
        <v>0.04</v>
      </c>
      <c r="X487" s="9">
        <f t="shared" si="88"/>
        <v>0.6</v>
      </c>
      <c r="Y487" s="9">
        <f t="shared" si="84"/>
        <v>0.33799999999999997</v>
      </c>
      <c r="Z487" s="9">
        <f t="shared" si="85"/>
        <v>1E-3</v>
      </c>
      <c r="AA487" s="9">
        <f t="shared" si="82"/>
        <v>0.20499999999999999</v>
      </c>
      <c r="AB487" s="9">
        <f t="shared" si="86"/>
        <v>6.4000000000000001E-2</v>
      </c>
      <c r="AC487" s="9">
        <f t="shared" si="83"/>
        <v>3.0000000000000001E-3</v>
      </c>
      <c r="AD487" s="9">
        <f t="shared" si="79"/>
        <v>0.36016881669055584</v>
      </c>
      <c r="AE487" s="9">
        <f t="shared" si="87"/>
        <v>7.2999999999999995E-2</v>
      </c>
      <c r="AF487">
        <v>39506</v>
      </c>
    </row>
    <row r="488" spans="1:32" hidden="1">
      <c r="A488" t="s">
        <v>437</v>
      </c>
      <c r="B488" t="s">
        <v>27</v>
      </c>
      <c r="C488">
        <v>13147</v>
      </c>
      <c r="D488">
        <v>6363</v>
      </c>
      <c r="E488">
        <v>6784</v>
      </c>
      <c r="F488" s="11">
        <v>2.1</v>
      </c>
      <c r="G488">
        <v>85.3</v>
      </c>
      <c r="H488">
        <v>8.3000000000000007</v>
      </c>
      <c r="I488">
        <v>0</v>
      </c>
      <c r="J488">
        <v>47736</v>
      </c>
      <c r="K488">
        <v>12.4</v>
      </c>
      <c r="L488">
        <v>5965</v>
      </c>
      <c r="M488" s="13">
        <v>13.7</v>
      </c>
      <c r="N488">
        <v>0</v>
      </c>
      <c r="O488">
        <v>6.6</v>
      </c>
      <c r="R488" t="s">
        <v>437</v>
      </c>
      <c r="S488" t="s">
        <v>27</v>
      </c>
      <c r="T488">
        <v>13147</v>
      </c>
      <c r="U488" s="9">
        <f t="shared" si="80"/>
        <v>0.48398874267893816</v>
      </c>
      <c r="V488" s="9">
        <f t="shared" si="81"/>
        <v>0.51601125732106179</v>
      </c>
      <c r="W488" s="9">
        <f t="shared" si="89"/>
        <v>2.1000000000000001E-2</v>
      </c>
      <c r="X488" s="9">
        <f t="shared" si="88"/>
        <v>0.85299999999999998</v>
      </c>
      <c r="Y488" s="9">
        <f t="shared" si="84"/>
        <v>8.3000000000000004E-2</v>
      </c>
      <c r="Z488" s="9">
        <f t="shared" si="85"/>
        <v>0</v>
      </c>
      <c r="AA488" s="9">
        <f t="shared" si="82"/>
        <v>0.124</v>
      </c>
      <c r="AB488" s="9">
        <f t="shared" si="86"/>
        <v>0.13699999999999998</v>
      </c>
      <c r="AC488" s="9">
        <f t="shared" si="83"/>
        <v>0</v>
      </c>
      <c r="AD488" s="9">
        <f t="shared" si="79"/>
        <v>0.45371567658020839</v>
      </c>
      <c r="AE488" s="9">
        <f t="shared" si="87"/>
        <v>6.6000000000000003E-2</v>
      </c>
      <c r="AF488">
        <v>47736</v>
      </c>
    </row>
    <row r="489" spans="1:32" hidden="1">
      <c r="A489" t="s">
        <v>437</v>
      </c>
      <c r="B489" t="s">
        <v>456</v>
      </c>
      <c r="C489">
        <v>8880</v>
      </c>
      <c r="D489">
        <v>4103</v>
      </c>
      <c r="E489">
        <v>4777</v>
      </c>
      <c r="F489" s="11">
        <v>1.4</v>
      </c>
      <c r="G489">
        <v>86.2</v>
      </c>
      <c r="H489">
        <v>10.3</v>
      </c>
      <c r="I489">
        <v>0.2</v>
      </c>
      <c r="J489">
        <v>63845</v>
      </c>
      <c r="K489">
        <v>7</v>
      </c>
      <c r="L489">
        <v>3901</v>
      </c>
      <c r="M489" s="13">
        <v>8.1999999999999993</v>
      </c>
      <c r="N489">
        <v>0</v>
      </c>
      <c r="O489">
        <v>3.3</v>
      </c>
      <c r="R489" t="s">
        <v>437</v>
      </c>
      <c r="S489" t="s">
        <v>456</v>
      </c>
      <c r="T489">
        <v>8880</v>
      </c>
      <c r="U489" s="9">
        <f t="shared" si="80"/>
        <v>0.46204954954954958</v>
      </c>
      <c r="V489" s="9">
        <f t="shared" si="81"/>
        <v>0.53795045045045042</v>
      </c>
      <c r="W489" s="9">
        <f t="shared" si="89"/>
        <v>1.3999999999999999E-2</v>
      </c>
      <c r="X489" s="9">
        <f t="shared" si="88"/>
        <v>0.86199999999999999</v>
      </c>
      <c r="Y489" s="9">
        <f t="shared" si="84"/>
        <v>0.10300000000000001</v>
      </c>
      <c r="Z489" s="9">
        <f t="shared" si="85"/>
        <v>2E-3</v>
      </c>
      <c r="AA489" s="9">
        <f t="shared" si="82"/>
        <v>7.0000000000000007E-2</v>
      </c>
      <c r="AB489" s="9">
        <f t="shared" si="86"/>
        <v>8.199999999999999E-2</v>
      </c>
      <c r="AC489" s="9">
        <f t="shared" si="83"/>
        <v>0</v>
      </c>
      <c r="AD489" s="9">
        <f t="shared" si="79"/>
        <v>0.43930180180180178</v>
      </c>
      <c r="AE489" s="9">
        <f t="shared" si="87"/>
        <v>3.3000000000000002E-2</v>
      </c>
      <c r="AF489">
        <v>63845</v>
      </c>
    </row>
    <row r="490" spans="1:32" hidden="1">
      <c r="A490" t="s">
        <v>437</v>
      </c>
      <c r="B490" t="s">
        <v>353</v>
      </c>
      <c r="C490">
        <v>31555</v>
      </c>
      <c r="D490">
        <v>15232</v>
      </c>
      <c r="E490">
        <v>16323</v>
      </c>
      <c r="F490" s="11">
        <v>2.6</v>
      </c>
      <c r="G490">
        <v>59.7</v>
      </c>
      <c r="H490">
        <v>35.1</v>
      </c>
      <c r="I490">
        <v>0.1</v>
      </c>
      <c r="J490">
        <v>37356</v>
      </c>
      <c r="K490">
        <v>19.8</v>
      </c>
      <c r="L490">
        <v>12460</v>
      </c>
      <c r="M490" s="13">
        <v>7.9</v>
      </c>
      <c r="N490">
        <v>0.2</v>
      </c>
      <c r="O490">
        <v>6.9</v>
      </c>
      <c r="R490" t="s">
        <v>437</v>
      </c>
      <c r="S490" t="s">
        <v>353</v>
      </c>
      <c r="T490">
        <v>31555</v>
      </c>
      <c r="U490" s="9">
        <f t="shared" si="80"/>
        <v>0.48271272381556013</v>
      </c>
      <c r="V490" s="9">
        <f t="shared" si="81"/>
        <v>0.51728727618443981</v>
      </c>
      <c r="W490" s="9">
        <f t="shared" si="89"/>
        <v>2.6000000000000002E-2</v>
      </c>
      <c r="X490" s="9">
        <f t="shared" si="88"/>
        <v>0.59699999999999998</v>
      </c>
      <c r="Y490" s="9">
        <f t="shared" si="84"/>
        <v>0.35100000000000003</v>
      </c>
      <c r="Z490" s="9">
        <f t="shared" si="85"/>
        <v>1E-3</v>
      </c>
      <c r="AA490" s="9">
        <f t="shared" si="82"/>
        <v>0.19800000000000001</v>
      </c>
      <c r="AB490" s="9">
        <f t="shared" si="86"/>
        <v>7.9000000000000001E-2</v>
      </c>
      <c r="AC490" s="9">
        <f t="shared" si="83"/>
        <v>2E-3</v>
      </c>
      <c r="AD490" s="9">
        <f t="shared" si="79"/>
        <v>0.39486610679765488</v>
      </c>
      <c r="AE490" s="9">
        <f t="shared" si="87"/>
        <v>6.9000000000000006E-2</v>
      </c>
      <c r="AF490">
        <v>37356</v>
      </c>
    </row>
    <row r="491" spans="1:32" hidden="1">
      <c r="A491" t="s">
        <v>437</v>
      </c>
      <c r="B491" t="s">
        <v>184</v>
      </c>
      <c r="C491">
        <v>10717</v>
      </c>
      <c r="D491">
        <v>5302</v>
      </c>
      <c r="E491">
        <v>5415</v>
      </c>
      <c r="F491" s="11">
        <v>2</v>
      </c>
      <c r="G491">
        <v>78.099999999999994</v>
      </c>
      <c r="H491">
        <v>19.3</v>
      </c>
      <c r="I491">
        <v>0.1</v>
      </c>
      <c r="J491">
        <v>54654</v>
      </c>
      <c r="K491">
        <v>9.5</v>
      </c>
      <c r="L491">
        <v>4404</v>
      </c>
      <c r="M491" s="13">
        <v>8.8000000000000007</v>
      </c>
      <c r="N491">
        <v>0</v>
      </c>
      <c r="O491">
        <v>6.3</v>
      </c>
      <c r="R491" t="s">
        <v>437</v>
      </c>
      <c r="S491" t="s">
        <v>184</v>
      </c>
      <c r="T491">
        <v>10717</v>
      </c>
      <c r="U491" s="9">
        <f t="shared" si="80"/>
        <v>0.4947280022394327</v>
      </c>
      <c r="V491" s="9">
        <f t="shared" si="81"/>
        <v>0.5052719977605673</v>
      </c>
      <c r="W491" s="9">
        <f t="shared" si="89"/>
        <v>0.02</v>
      </c>
      <c r="X491" s="9">
        <f t="shared" si="88"/>
        <v>0.78099999999999992</v>
      </c>
      <c r="Y491" s="9">
        <f t="shared" si="84"/>
        <v>0.193</v>
      </c>
      <c r="Z491" s="9">
        <f t="shared" si="85"/>
        <v>1E-3</v>
      </c>
      <c r="AA491" s="9">
        <f t="shared" si="82"/>
        <v>9.5000000000000001E-2</v>
      </c>
      <c r="AB491" s="9">
        <f t="shared" si="86"/>
        <v>8.8000000000000009E-2</v>
      </c>
      <c r="AC491" s="9">
        <f t="shared" si="83"/>
        <v>0</v>
      </c>
      <c r="AD491" s="9">
        <f t="shared" si="79"/>
        <v>0.41093589623961929</v>
      </c>
      <c r="AE491" s="9">
        <f t="shared" si="87"/>
        <v>6.3E-2</v>
      </c>
      <c r="AF491">
        <v>54654</v>
      </c>
    </row>
    <row r="492" spans="1:32" hidden="1">
      <c r="A492" t="s">
        <v>437</v>
      </c>
      <c r="B492" t="s">
        <v>33</v>
      </c>
      <c r="C492">
        <v>96467</v>
      </c>
      <c r="D492">
        <v>49981</v>
      </c>
      <c r="E492">
        <v>46486</v>
      </c>
      <c r="F492" s="11">
        <v>3</v>
      </c>
      <c r="G492">
        <v>84.5</v>
      </c>
      <c r="H492">
        <v>4.0999999999999996</v>
      </c>
      <c r="I492">
        <v>0.2</v>
      </c>
      <c r="J492">
        <v>46663</v>
      </c>
      <c r="K492">
        <v>24.8</v>
      </c>
      <c r="L492">
        <v>45648</v>
      </c>
      <c r="M492" s="13">
        <v>3.8</v>
      </c>
      <c r="N492">
        <v>0</v>
      </c>
      <c r="O492">
        <v>5.6</v>
      </c>
      <c r="R492" t="s">
        <v>437</v>
      </c>
      <c r="S492" t="s">
        <v>33</v>
      </c>
      <c r="T492">
        <v>96467</v>
      </c>
      <c r="U492" s="9">
        <f t="shared" si="80"/>
        <v>0.51811500305804059</v>
      </c>
      <c r="V492" s="9">
        <f t="shared" si="81"/>
        <v>0.48188499694195941</v>
      </c>
      <c r="W492" s="9">
        <f t="shared" si="89"/>
        <v>0.03</v>
      </c>
      <c r="X492" s="9">
        <f t="shared" si="88"/>
        <v>0.84499999999999997</v>
      </c>
      <c r="Y492" s="9">
        <f t="shared" si="84"/>
        <v>4.0999999999999995E-2</v>
      </c>
      <c r="Z492" s="9">
        <f t="shared" si="85"/>
        <v>2E-3</v>
      </c>
      <c r="AA492" s="9">
        <f t="shared" si="82"/>
        <v>0.248</v>
      </c>
      <c r="AB492" s="9">
        <f t="shared" si="86"/>
        <v>3.7999999999999999E-2</v>
      </c>
      <c r="AC492" s="9">
        <f t="shared" si="83"/>
        <v>0</v>
      </c>
      <c r="AD492" s="9">
        <f t="shared" si="79"/>
        <v>0.47319808846548561</v>
      </c>
      <c r="AE492" s="9">
        <f t="shared" si="87"/>
        <v>5.5999999999999994E-2</v>
      </c>
      <c r="AF492">
        <v>46663</v>
      </c>
    </row>
    <row r="493" spans="1:32" hidden="1">
      <c r="A493" t="s">
        <v>437</v>
      </c>
      <c r="B493" t="s">
        <v>301</v>
      </c>
      <c r="C493">
        <v>14858</v>
      </c>
      <c r="D493">
        <v>7210</v>
      </c>
      <c r="E493">
        <v>7648</v>
      </c>
      <c r="F493" s="11">
        <v>3.5</v>
      </c>
      <c r="G493">
        <v>81.7</v>
      </c>
      <c r="H493">
        <v>13.4</v>
      </c>
      <c r="I493">
        <v>0.2</v>
      </c>
      <c r="J493">
        <v>47118</v>
      </c>
      <c r="K493">
        <v>14.7</v>
      </c>
      <c r="L493">
        <v>6694</v>
      </c>
      <c r="M493" s="13">
        <v>14.2</v>
      </c>
      <c r="N493">
        <v>0.6</v>
      </c>
      <c r="O493">
        <v>5.7</v>
      </c>
      <c r="R493" t="s">
        <v>437</v>
      </c>
      <c r="S493" t="s">
        <v>301</v>
      </c>
      <c r="T493">
        <v>14858</v>
      </c>
      <c r="U493" s="9">
        <f t="shared" si="80"/>
        <v>0.48526046574236104</v>
      </c>
      <c r="V493" s="9">
        <f t="shared" si="81"/>
        <v>0.51473953425763896</v>
      </c>
      <c r="W493" s="9">
        <f t="shared" si="89"/>
        <v>3.5000000000000003E-2</v>
      </c>
      <c r="X493" s="9">
        <f t="shared" si="88"/>
        <v>0.81700000000000006</v>
      </c>
      <c r="Y493" s="9">
        <f t="shared" si="84"/>
        <v>0.13400000000000001</v>
      </c>
      <c r="Z493" s="9">
        <f t="shared" si="85"/>
        <v>2E-3</v>
      </c>
      <c r="AA493" s="9">
        <f t="shared" si="82"/>
        <v>0.14699999999999999</v>
      </c>
      <c r="AB493" s="9">
        <f t="shared" si="86"/>
        <v>0.14199999999999999</v>
      </c>
      <c r="AC493" s="9">
        <f t="shared" si="83"/>
        <v>6.0000000000000001E-3</v>
      </c>
      <c r="AD493" s="9">
        <f t="shared" si="79"/>
        <v>0.45053170009422533</v>
      </c>
      <c r="AE493" s="9">
        <f t="shared" si="87"/>
        <v>5.7000000000000002E-2</v>
      </c>
      <c r="AF493">
        <v>47118</v>
      </c>
    </row>
    <row r="494" spans="1:32" hidden="1">
      <c r="A494" t="s">
        <v>437</v>
      </c>
      <c r="B494" t="s">
        <v>457</v>
      </c>
      <c r="C494">
        <v>19560</v>
      </c>
      <c r="D494">
        <v>10045</v>
      </c>
      <c r="E494">
        <v>9515</v>
      </c>
      <c r="F494" s="11">
        <v>2.4</v>
      </c>
      <c r="G494">
        <v>79.8</v>
      </c>
      <c r="H494">
        <v>12.2</v>
      </c>
      <c r="I494">
        <v>0.8</v>
      </c>
      <c r="J494">
        <v>73041</v>
      </c>
      <c r="K494">
        <v>7</v>
      </c>
      <c r="L494">
        <v>9896</v>
      </c>
      <c r="M494" s="13">
        <v>6.7</v>
      </c>
      <c r="N494">
        <v>0.7</v>
      </c>
      <c r="O494">
        <v>6.1</v>
      </c>
      <c r="R494" t="s">
        <v>437</v>
      </c>
      <c r="S494" t="s">
        <v>457</v>
      </c>
      <c r="T494">
        <v>19560</v>
      </c>
      <c r="U494" s="9">
        <f t="shared" si="80"/>
        <v>0.51354805725971375</v>
      </c>
      <c r="V494" s="9">
        <f t="shared" si="81"/>
        <v>0.4864519427402863</v>
      </c>
      <c r="W494" s="9">
        <f t="shared" si="89"/>
        <v>2.4E-2</v>
      </c>
      <c r="X494" s="9">
        <f t="shared" si="88"/>
        <v>0.79799999999999993</v>
      </c>
      <c r="Y494" s="9">
        <f t="shared" si="84"/>
        <v>0.122</v>
      </c>
      <c r="Z494" s="9">
        <f t="shared" si="85"/>
        <v>8.0000000000000002E-3</v>
      </c>
      <c r="AA494" s="9">
        <f t="shared" si="82"/>
        <v>7.0000000000000007E-2</v>
      </c>
      <c r="AB494" s="9">
        <f t="shared" si="86"/>
        <v>6.7000000000000004E-2</v>
      </c>
      <c r="AC494" s="9">
        <f t="shared" si="83"/>
        <v>6.9999999999999993E-3</v>
      </c>
      <c r="AD494" s="9">
        <f t="shared" si="79"/>
        <v>0.50593047034764826</v>
      </c>
      <c r="AE494" s="9">
        <f t="shared" si="87"/>
        <v>6.0999999999999999E-2</v>
      </c>
      <c r="AF494">
        <v>73041</v>
      </c>
    </row>
    <row r="495" spans="1:32" hidden="1">
      <c r="A495" t="s">
        <v>437</v>
      </c>
      <c r="B495" t="s">
        <v>354</v>
      </c>
      <c r="C495">
        <v>12184</v>
      </c>
      <c r="D495">
        <v>5917</v>
      </c>
      <c r="E495">
        <v>6267</v>
      </c>
      <c r="F495" s="11">
        <v>8</v>
      </c>
      <c r="G495">
        <v>54.2</v>
      </c>
      <c r="H495">
        <v>36.4</v>
      </c>
      <c r="I495">
        <v>0.1</v>
      </c>
      <c r="J495">
        <v>35055</v>
      </c>
      <c r="K495">
        <v>23</v>
      </c>
      <c r="L495">
        <v>4830</v>
      </c>
      <c r="M495" s="13">
        <v>10.199999999999999</v>
      </c>
      <c r="N495">
        <v>0.1</v>
      </c>
      <c r="O495">
        <v>9.5</v>
      </c>
      <c r="R495" t="s">
        <v>437</v>
      </c>
      <c r="S495" t="s">
        <v>354</v>
      </c>
      <c r="T495">
        <v>12184</v>
      </c>
      <c r="U495" s="9">
        <f t="shared" si="80"/>
        <v>0.48563690085357847</v>
      </c>
      <c r="V495" s="9">
        <f t="shared" si="81"/>
        <v>0.51436309914642153</v>
      </c>
      <c r="W495" s="9">
        <f t="shared" si="89"/>
        <v>0.08</v>
      </c>
      <c r="X495" s="9">
        <f t="shared" si="88"/>
        <v>0.54200000000000004</v>
      </c>
      <c r="Y495" s="9">
        <f t="shared" si="84"/>
        <v>0.36399999999999999</v>
      </c>
      <c r="Z495" s="9">
        <f t="shared" si="85"/>
        <v>1E-3</v>
      </c>
      <c r="AA495" s="9">
        <f t="shared" si="82"/>
        <v>0.23</v>
      </c>
      <c r="AB495" s="9">
        <f t="shared" si="86"/>
        <v>0.10199999999999999</v>
      </c>
      <c r="AC495" s="9">
        <f t="shared" si="83"/>
        <v>1E-3</v>
      </c>
      <c r="AD495" s="9">
        <f t="shared" si="79"/>
        <v>0.3964215364412344</v>
      </c>
      <c r="AE495" s="9">
        <f t="shared" si="87"/>
        <v>9.5000000000000001E-2</v>
      </c>
      <c r="AF495">
        <v>35055</v>
      </c>
    </row>
    <row r="496" spans="1:32" hidden="1">
      <c r="A496" t="s">
        <v>437</v>
      </c>
      <c r="B496" t="s">
        <v>396</v>
      </c>
      <c r="C496">
        <v>12304</v>
      </c>
      <c r="D496">
        <v>5937</v>
      </c>
      <c r="E496">
        <v>6367</v>
      </c>
      <c r="F496" s="11">
        <v>0.5</v>
      </c>
      <c r="G496">
        <v>70.099999999999994</v>
      </c>
      <c r="H496">
        <v>28.6</v>
      </c>
      <c r="I496">
        <v>0.5</v>
      </c>
      <c r="J496">
        <v>51885</v>
      </c>
      <c r="K496">
        <v>11</v>
      </c>
      <c r="L496">
        <v>5021</v>
      </c>
      <c r="M496" s="13">
        <v>11.7</v>
      </c>
      <c r="N496">
        <v>0</v>
      </c>
      <c r="O496">
        <v>8.6999999999999993</v>
      </c>
      <c r="R496" t="s">
        <v>437</v>
      </c>
      <c r="S496" t="s">
        <v>396</v>
      </c>
      <c r="T496">
        <v>12304</v>
      </c>
      <c r="U496" s="9">
        <f t="shared" si="80"/>
        <v>0.48252600780234073</v>
      </c>
      <c r="V496" s="9">
        <f t="shared" si="81"/>
        <v>0.51747399219765933</v>
      </c>
      <c r="W496" s="9">
        <f t="shared" si="89"/>
        <v>5.0000000000000001E-3</v>
      </c>
      <c r="X496" s="9">
        <f t="shared" si="88"/>
        <v>0.70099999999999996</v>
      </c>
      <c r="Y496" s="9">
        <f t="shared" si="84"/>
        <v>0.28600000000000003</v>
      </c>
      <c r="Z496" s="9">
        <f t="shared" si="85"/>
        <v>5.0000000000000001E-3</v>
      </c>
      <c r="AA496" s="9">
        <f t="shared" si="82"/>
        <v>0.11</v>
      </c>
      <c r="AB496" s="9">
        <f t="shared" si="86"/>
        <v>0.11699999999999999</v>
      </c>
      <c r="AC496" s="9">
        <f t="shared" si="83"/>
        <v>0</v>
      </c>
      <c r="AD496" s="9">
        <f t="shared" si="79"/>
        <v>0.40807867360208061</v>
      </c>
      <c r="AE496" s="9">
        <f t="shared" si="87"/>
        <v>8.6999999999999994E-2</v>
      </c>
      <c r="AF496">
        <v>51885</v>
      </c>
    </row>
    <row r="497" spans="1:32" hidden="1">
      <c r="A497" t="s">
        <v>437</v>
      </c>
      <c r="B497" t="s">
        <v>458</v>
      </c>
      <c r="C497">
        <v>15711</v>
      </c>
      <c r="D497">
        <v>8320</v>
      </c>
      <c r="E497">
        <v>7391</v>
      </c>
      <c r="F497" s="11">
        <v>3.9</v>
      </c>
      <c r="G497">
        <v>55.1</v>
      </c>
      <c r="H497">
        <v>38.5</v>
      </c>
      <c r="I497">
        <v>0.3</v>
      </c>
      <c r="J497">
        <v>36284</v>
      </c>
      <c r="K497">
        <v>24.1</v>
      </c>
      <c r="L497">
        <v>5644</v>
      </c>
      <c r="M497" s="13">
        <v>4.7</v>
      </c>
      <c r="N497">
        <v>0</v>
      </c>
      <c r="O497">
        <v>10.8</v>
      </c>
      <c r="R497" t="s">
        <v>437</v>
      </c>
      <c r="S497" t="s">
        <v>458</v>
      </c>
      <c r="T497">
        <v>15711</v>
      </c>
      <c r="U497" s="9">
        <f t="shared" si="80"/>
        <v>0.52956527273884535</v>
      </c>
      <c r="V497" s="9">
        <f t="shared" si="81"/>
        <v>0.47043472726115459</v>
      </c>
      <c r="W497" s="9">
        <f t="shared" si="89"/>
        <v>3.9E-2</v>
      </c>
      <c r="X497" s="9">
        <f t="shared" si="88"/>
        <v>0.55100000000000005</v>
      </c>
      <c r="Y497" s="9">
        <f t="shared" si="84"/>
        <v>0.38500000000000001</v>
      </c>
      <c r="Z497" s="9">
        <f t="shared" si="85"/>
        <v>3.0000000000000001E-3</v>
      </c>
      <c r="AA497" s="9">
        <f t="shared" si="82"/>
        <v>0.24100000000000002</v>
      </c>
      <c r="AB497" s="9">
        <f t="shared" si="86"/>
        <v>4.7E-2</v>
      </c>
      <c r="AC497" s="9">
        <f t="shared" si="83"/>
        <v>0</v>
      </c>
      <c r="AD497" s="9">
        <f t="shared" si="79"/>
        <v>0.35923874992043792</v>
      </c>
      <c r="AE497" s="9">
        <f t="shared" si="87"/>
        <v>0.10800000000000001</v>
      </c>
      <c r="AF497">
        <v>36284</v>
      </c>
    </row>
    <row r="498" spans="1:32" hidden="1">
      <c r="A498" t="s">
        <v>437</v>
      </c>
      <c r="B498" t="s">
        <v>146</v>
      </c>
      <c r="C498">
        <v>34596</v>
      </c>
      <c r="D498">
        <v>16922</v>
      </c>
      <c r="E498">
        <v>17674</v>
      </c>
      <c r="F498" s="11">
        <v>4.0999999999999996</v>
      </c>
      <c r="G498">
        <v>79.400000000000006</v>
      </c>
      <c r="H498">
        <v>12.7</v>
      </c>
      <c r="I498">
        <v>0.2</v>
      </c>
      <c r="J498">
        <v>65166</v>
      </c>
      <c r="K498">
        <v>12.1</v>
      </c>
      <c r="L498">
        <v>15024</v>
      </c>
      <c r="M498" s="13">
        <v>6.7</v>
      </c>
      <c r="N498">
        <v>0</v>
      </c>
      <c r="O498">
        <v>7.9</v>
      </c>
      <c r="R498" t="s">
        <v>437</v>
      </c>
      <c r="S498" t="s">
        <v>146</v>
      </c>
      <c r="T498">
        <v>34596</v>
      </c>
      <c r="U498" s="9">
        <f t="shared" si="80"/>
        <v>0.48913169152503178</v>
      </c>
      <c r="V498" s="9">
        <f t="shared" si="81"/>
        <v>0.51086830847496822</v>
      </c>
      <c r="W498" s="9">
        <f t="shared" si="89"/>
        <v>4.0999999999999995E-2</v>
      </c>
      <c r="X498" s="9">
        <f t="shared" si="88"/>
        <v>0.79400000000000004</v>
      </c>
      <c r="Y498" s="9">
        <f t="shared" si="84"/>
        <v>0.127</v>
      </c>
      <c r="Z498" s="9">
        <f t="shared" si="85"/>
        <v>2E-3</v>
      </c>
      <c r="AA498" s="9">
        <f t="shared" si="82"/>
        <v>0.121</v>
      </c>
      <c r="AB498" s="9">
        <f t="shared" si="86"/>
        <v>6.7000000000000004E-2</v>
      </c>
      <c r="AC498" s="9">
        <f t="shared" si="83"/>
        <v>0</v>
      </c>
      <c r="AD498" s="9">
        <f t="shared" si="79"/>
        <v>0.43426985778702742</v>
      </c>
      <c r="AE498" s="9">
        <f t="shared" si="87"/>
        <v>7.9000000000000001E-2</v>
      </c>
      <c r="AF498">
        <v>65166</v>
      </c>
    </row>
    <row r="499" spans="1:32" hidden="1">
      <c r="A499" t="s">
        <v>437</v>
      </c>
      <c r="B499" t="s">
        <v>289</v>
      </c>
      <c r="C499">
        <v>23843</v>
      </c>
      <c r="D499">
        <v>11707</v>
      </c>
      <c r="E499">
        <v>12136</v>
      </c>
      <c r="F499" s="11">
        <v>1.8</v>
      </c>
      <c r="G499">
        <v>94.7</v>
      </c>
      <c r="H499">
        <v>1.6</v>
      </c>
      <c r="I499">
        <v>0.2</v>
      </c>
      <c r="J499">
        <v>43895</v>
      </c>
      <c r="K499">
        <v>16.399999999999999</v>
      </c>
      <c r="L499">
        <v>10379</v>
      </c>
      <c r="M499" s="13">
        <v>6.3</v>
      </c>
      <c r="N499">
        <v>0.1</v>
      </c>
      <c r="O499">
        <v>9.3000000000000007</v>
      </c>
      <c r="R499" t="s">
        <v>437</v>
      </c>
      <c r="S499" t="s">
        <v>289</v>
      </c>
      <c r="T499">
        <v>23843</v>
      </c>
      <c r="U499" s="9">
        <f t="shared" si="80"/>
        <v>0.49100364886968922</v>
      </c>
      <c r="V499" s="9">
        <f t="shared" si="81"/>
        <v>0.50899635113031083</v>
      </c>
      <c r="W499" s="9">
        <f t="shared" si="89"/>
        <v>1.8000000000000002E-2</v>
      </c>
      <c r="X499" s="9">
        <f t="shared" si="88"/>
        <v>0.94700000000000006</v>
      </c>
      <c r="Y499" s="9">
        <f t="shared" si="84"/>
        <v>1.6E-2</v>
      </c>
      <c r="Z499" s="9">
        <f t="shared" si="85"/>
        <v>2E-3</v>
      </c>
      <c r="AA499" s="9">
        <f t="shared" si="82"/>
        <v>0.16399999999999998</v>
      </c>
      <c r="AB499" s="9">
        <f t="shared" si="86"/>
        <v>6.3E-2</v>
      </c>
      <c r="AC499" s="9">
        <f t="shared" si="83"/>
        <v>1E-3</v>
      </c>
      <c r="AD499" s="9">
        <f t="shared" si="79"/>
        <v>0.43530595982049236</v>
      </c>
      <c r="AE499" s="9">
        <f t="shared" si="87"/>
        <v>9.3000000000000013E-2</v>
      </c>
      <c r="AF499">
        <v>43895</v>
      </c>
    </row>
    <row r="500" spans="1:32" hidden="1">
      <c r="A500" t="s">
        <v>437</v>
      </c>
      <c r="B500" t="s">
        <v>459</v>
      </c>
      <c r="C500">
        <v>18264</v>
      </c>
      <c r="D500">
        <v>9001</v>
      </c>
      <c r="E500">
        <v>9263</v>
      </c>
      <c r="F500" s="11">
        <v>2.7</v>
      </c>
      <c r="G500">
        <v>90</v>
      </c>
      <c r="H500">
        <v>6.4</v>
      </c>
      <c r="I500">
        <v>0.2</v>
      </c>
      <c r="J500">
        <v>33982</v>
      </c>
      <c r="K500">
        <v>21.2</v>
      </c>
      <c r="L500">
        <v>6971</v>
      </c>
      <c r="M500" s="13">
        <v>7.2</v>
      </c>
      <c r="N500">
        <v>0.1</v>
      </c>
      <c r="O500">
        <v>8.3000000000000007</v>
      </c>
      <c r="R500" t="s">
        <v>437</v>
      </c>
      <c r="S500" t="s">
        <v>459</v>
      </c>
      <c r="T500">
        <v>18264</v>
      </c>
      <c r="U500" s="9">
        <f t="shared" si="80"/>
        <v>0.4928274200613228</v>
      </c>
      <c r="V500" s="9">
        <f t="shared" si="81"/>
        <v>0.50717257993867715</v>
      </c>
      <c r="W500" s="9">
        <f t="shared" si="89"/>
        <v>2.7000000000000003E-2</v>
      </c>
      <c r="X500" s="9">
        <f t="shared" si="88"/>
        <v>0.9</v>
      </c>
      <c r="Y500" s="9">
        <f t="shared" si="84"/>
        <v>6.4000000000000001E-2</v>
      </c>
      <c r="Z500" s="9">
        <f t="shared" si="85"/>
        <v>2E-3</v>
      </c>
      <c r="AA500" s="9">
        <f t="shared" si="82"/>
        <v>0.21199999999999999</v>
      </c>
      <c r="AB500" s="9">
        <f t="shared" si="86"/>
        <v>7.2000000000000008E-2</v>
      </c>
      <c r="AC500" s="9">
        <f t="shared" si="83"/>
        <v>1E-3</v>
      </c>
      <c r="AD500" s="9">
        <f t="shared" si="79"/>
        <v>0.38167980727113449</v>
      </c>
      <c r="AE500" s="9">
        <f t="shared" si="87"/>
        <v>8.3000000000000004E-2</v>
      </c>
      <c r="AF500">
        <v>33982</v>
      </c>
    </row>
    <row r="501" spans="1:32" hidden="1">
      <c r="A501" t="s">
        <v>437</v>
      </c>
      <c r="B501" t="s">
        <v>460</v>
      </c>
      <c r="C501">
        <v>62794</v>
      </c>
      <c r="D501">
        <v>30806</v>
      </c>
      <c r="E501">
        <v>31988</v>
      </c>
      <c r="F501" s="11">
        <v>2.4</v>
      </c>
      <c r="G501">
        <v>74.2</v>
      </c>
      <c r="H501">
        <v>21.4</v>
      </c>
      <c r="I501">
        <v>0.1</v>
      </c>
      <c r="J501">
        <v>41824</v>
      </c>
      <c r="K501">
        <v>16.100000000000001</v>
      </c>
      <c r="L501">
        <v>27803</v>
      </c>
      <c r="M501" s="13">
        <v>5.9</v>
      </c>
      <c r="N501">
        <v>0.2</v>
      </c>
      <c r="O501">
        <v>7.7</v>
      </c>
      <c r="R501" t="s">
        <v>437</v>
      </c>
      <c r="S501" t="s">
        <v>460</v>
      </c>
      <c r="T501">
        <v>62794</v>
      </c>
      <c r="U501" s="9">
        <f t="shared" si="80"/>
        <v>0.49058827276491385</v>
      </c>
      <c r="V501" s="9">
        <f t="shared" si="81"/>
        <v>0.50941172723508621</v>
      </c>
      <c r="W501" s="9">
        <f t="shared" si="89"/>
        <v>2.4E-2</v>
      </c>
      <c r="X501" s="9">
        <f t="shared" si="88"/>
        <v>0.74199999999999999</v>
      </c>
      <c r="Y501" s="9">
        <f t="shared" si="84"/>
        <v>0.214</v>
      </c>
      <c r="Z501" s="9">
        <f t="shared" si="85"/>
        <v>1E-3</v>
      </c>
      <c r="AA501" s="9">
        <f t="shared" si="82"/>
        <v>0.161</v>
      </c>
      <c r="AB501" s="9">
        <f t="shared" si="86"/>
        <v>5.9000000000000004E-2</v>
      </c>
      <c r="AC501" s="9">
        <f t="shared" si="83"/>
        <v>2E-3</v>
      </c>
      <c r="AD501" s="9">
        <f t="shared" si="79"/>
        <v>0.44276523234703952</v>
      </c>
      <c r="AE501" s="9">
        <f t="shared" si="87"/>
        <v>7.6999999999999999E-2</v>
      </c>
      <c r="AF501">
        <v>41824</v>
      </c>
    </row>
    <row r="502" spans="1:32" hidden="1">
      <c r="A502" t="s">
        <v>437</v>
      </c>
      <c r="B502" t="s">
        <v>461</v>
      </c>
      <c r="C502">
        <v>28207</v>
      </c>
      <c r="D502">
        <v>15159</v>
      </c>
      <c r="E502">
        <v>13048</v>
      </c>
      <c r="F502" s="11">
        <v>2</v>
      </c>
      <c r="G502">
        <v>83.4</v>
      </c>
      <c r="H502">
        <v>12.2</v>
      </c>
      <c r="I502">
        <v>0.3</v>
      </c>
      <c r="J502">
        <v>77896</v>
      </c>
      <c r="K502">
        <v>4.9000000000000004</v>
      </c>
      <c r="L502">
        <v>13301</v>
      </c>
      <c r="M502" s="13">
        <v>5.5</v>
      </c>
      <c r="N502">
        <v>0.1</v>
      </c>
      <c r="O502">
        <v>4.9000000000000004</v>
      </c>
      <c r="R502" t="s">
        <v>437</v>
      </c>
      <c r="S502" t="s">
        <v>461</v>
      </c>
      <c r="T502">
        <v>28207</v>
      </c>
      <c r="U502" s="9">
        <f t="shared" si="80"/>
        <v>0.53741978941397528</v>
      </c>
      <c r="V502" s="9">
        <f t="shared" si="81"/>
        <v>0.46258021058602472</v>
      </c>
      <c r="W502" s="9">
        <f t="shared" si="89"/>
        <v>0.02</v>
      </c>
      <c r="X502" s="9">
        <f t="shared" si="88"/>
        <v>0.83400000000000007</v>
      </c>
      <c r="Y502" s="9">
        <f t="shared" si="84"/>
        <v>0.122</v>
      </c>
      <c r="Z502" s="9">
        <f t="shared" si="85"/>
        <v>3.0000000000000001E-3</v>
      </c>
      <c r="AA502" s="9">
        <f t="shared" si="82"/>
        <v>4.9000000000000002E-2</v>
      </c>
      <c r="AB502" s="9">
        <f t="shared" si="86"/>
        <v>5.5E-2</v>
      </c>
      <c r="AC502" s="9">
        <f t="shared" si="83"/>
        <v>1E-3</v>
      </c>
      <c r="AD502" s="9">
        <f t="shared" si="79"/>
        <v>0.47154961534370898</v>
      </c>
      <c r="AE502" s="9">
        <f t="shared" si="87"/>
        <v>4.9000000000000002E-2</v>
      </c>
      <c r="AF502">
        <v>77896</v>
      </c>
    </row>
    <row r="503" spans="1:32" hidden="1">
      <c r="A503" t="s">
        <v>437</v>
      </c>
      <c r="B503" t="s">
        <v>462</v>
      </c>
      <c r="C503">
        <v>23022</v>
      </c>
      <c r="D503">
        <v>11426</v>
      </c>
      <c r="E503">
        <v>11596</v>
      </c>
      <c r="F503" s="11">
        <v>2.4</v>
      </c>
      <c r="G503">
        <v>62.3</v>
      </c>
      <c r="H503">
        <v>32.799999999999997</v>
      </c>
      <c r="I503">
        <v>0.4</v>
      </c>
      <c r="J503">
        <v>41697</v>
      </c>
      <c r="K503">
        <v>21</v>
      </c>
      <c r="L503">
        <v>8771</v>
      </c>
      <c r="M503" s="13">
        <v>6.4</v>
      </c>
      <c r="N503">
        <v>0.1</v>
      </c>
      <c r="O503">
        <v>7</v>
      </c>
      <c r="R503" t="s">
        <v>437</v>
      </c>
      <c r="S503" t="s">
        <v>462</v>
      </c>
      <c r="T503">
        <v>23022</v>
      </c>
      <c r="U503" s="9">
        <f t="shared" si="80"/>
        <v>0.49630787941968552</v>
      </c>
      <c r="V503" s="9">
        <f t="shared" si="81"/>
        <v>0.50369212058031443</v>
      </c>
      <c r="W503" s="9">
        <f t="shared" si="89"/>
        <v>2.4E-2</v>
      </c>
      <c r="X503" s="9">
        <f t="shared" si="88"/>
        <v>0.623</v>
      </c>
      <c r="Y503" s="9">
        <f t="shared" si="84"/>
        <v>0.32799999999999996</v>
      </c>
      <c r="Z503" s="9">
        <f t="shared" si="85"/>
        <v>4.0000000000000001E-3</v>
      </c>
      <c r="AA503" s="9">
        <f t="shared" si="82"/>
        <v>0.21</v>
      </c>
      <c r="AB503" s="9">
        <f t="shared" si="86"/>
        <v>6.4000000000000001E-2</v>
      </c>
      <c r="AC503" s="9">
        <f t="shared" si="83"/>
        <v>1E-3</v>
      </c>
      <c r="AD503" s="9">
        <f t="shared" si="79"/>
        <v>0.38098340717574491</v>
      </c>
      <c r="AE503" s="9">
        <f t="shared" si="87"/>
        <v>7.0000000000000007E-2</v>
      </c>
      <c r="AF503">
        <v>41697</v>
      </c>
    </row>
    <row r="504" spans="1:32" hidden="1">
      <c r="A504" t="s">
        <v>437</v>
      </c>
      <c r="B504" t="s">
        <v>463</v>
      </c>
      <c r="C504">
        <v>37380</v>
      </c>
      <c r="D504">
        <v>20440</v>
      </c>
      <c r="E504">
        <v>16940</v>
      </c>
      <c r="F504" s="11">
        <v>7.1</v>
      </c>
      <c r="G504">
        <v>56.4</v>
      </c>
      <c r="H504">
        <v>31.1</v>
      </c>
      <c r="I504">
        <v>0.6</v>
      </c>
      <c r="J504">
        <v>61857</v>
      </c>
      <c r="K504">
        <v>10</v>
      </c>
      <c r="L504">
        <v>14315</v>
      </c>
      <c r="M504" s="13">
        <v>5.2</v>
      </c>
      <c r="N504">
        <v>0.3</v>
      </c>
      <c r="O504">
        <v>10.6</v>
      </c>
      <c r="R504" t="s">
        <v>437</v>
      </c>
      <c r="S504" t="s">
        <v>463</v>
      </c>
      <c r="T504">
        <v>37380</v>
      </c>
      <c r="U504" s="9">
        <f t="shared" si="80"/>
        <v>0.54681647940074907</v>
      </c>
      <c r="V504" s="9">
        <f t="shared" si="81"/>
        <v>0.45318352059925093</v>
      </c>
      <c r="W504" s="9">
        <f t="shared" si="89"/>
        <v>7.0999999999999994E-2</v>
      </c>
      <c r="X504" s="9">
        <f t="shared" si="88"/>
        <v>0.56399999999999995</v>
      </c>
      <c r="Y504" s="9">
        <f t="shared" si="84"/>
        <v>0.311</v>
      </c>
      <c r="Z504" s="9">
        <f t="shared" si="85"/>
        <v>6.0000000000000001E-3</v>
      </c>
      <c r="AA504" s="9">
        <f t="shared" si="82"/>
        <v>0.1</v>
      </c>
      <c r="AB504" s="9">
        <f t="shared" si="86"/>
        <v>5.2000000000000005E-2</v>
      </c>
      <c r="AC504" s="9">
        <f t="shared" si="83"/>
        <v>3.0000000000000001E-3</v>
      </c>
      <c r="AD504" s="9">
        <f t="shared" si="79"/>
        <v>0.38295880149812733</v>
      </c>
      <c r="AE504" s="9">
        <f t="shared" si="87"/>
        <v>0.106</v>
      </c>
      <c r="AF504">
        <v>61857</v>
      </c>
    </row>
    <row r="505" spans="1:32" hidden="1">
      <c r="A505" t="s">
        <v>437</v>
      </c>
      <c r="B505" t="s">
        <v>464</v>
      </c>
      <c r="C505">
        <v>437271</v>
      </c>
      <c r="D505">
        <v>217901</v>
      </c>
      <c r="E505">
        <v>219370</v>
      </c>
      <c r="F505" s="11">
        <v>21.5</v>
      </c>
      <c r="G505">
        <v>46.3</v>
      </c>
      <c r="H505">
        <v>19.7</v>
      </c>
      <c r="I505">
        <v>0.3</v>
      </c>
      <c r="J505">
        <v>98657</v>
      </c>
      <c r="K505">
        <v>6.7</v>
      </c>
      <c r="L505">
        <v>223939</v>
      </c>
      <c r="M505" s="13">
        <v>4</v>
      </c>
      <c r="N505">
        <v>0.1</v>
      </c>
      <c r="O505">
        <v>5.4</v>
      </c>
      <c r="R505" t="s">
        <v>437</v>
      </c>
      <c r="S505" t="s">
        <v>464</v>
      </c>
      <c r="T505">
        <v>437271</v>
      </c>
      <c r="U505" s="9">
        <f t="shared" si="80"/>
        <v>0.49832026363513704</v>
      </c>
      <c r="V505" s="9">
        <f t="shared" si="81"/>
        <v>0.50167973636486296</v>
      </c>
      <c r="W505" s="9">
        <f t="shared" si="89"/>
        <v>0.215</v>
      </c>
      <c r="X505" s="9">
        <f t="shared" si="88"/>
        <v>0.46299999999999997</v>
      </c>
      <c r="Y505" s="9">
        <f t="shared" si="84"/>
        <v>0.19699999999999998</v>
      </c>
      <c r="Z505" s="9">
        <f t="shared" si="85"/>
        <v>3.0000000000000001E-3</v>
      </c>
      <c r="AA505" s="9">
        <f t="shared" si="82"/>
        <v>6.7000000000000004E-2</v>
      </c>
      <c r="AB505" s="9">
        <f t="shared" si="86"/>
        <v>0.04</v>
      </c>
      <c r="AC505" s="9">
        <f t="shared" si="83"/>
        <v>1E-3</v>
      </c>
      <c r="AD505" s="9">
        <f t="shared" si="79"/>
        <v>0.51212863418795207</v>
      </c>
      <c r="AE505" s="9">
        <f t="shared" si="87"/>
        <v>5.4000000000000006E-2</v>
      </c>
      <c r="AF505">
        <v>98657</v>
      </c>
    </row>
    <row r="506" spans="1:32" hidden="1">
      <c r="A506" t="s">
        <v>437</v>
      </c>
      <c r="B506" t="s">
        <v>109</v>
      </c>
      <c r="C506">
        <v>34528</v>
      </c>
      <c r="D506">
        <v>17232</v>
      </c>
      <c r="E506">
        <v>17296</v>
      </c>
      <c r="F506" s="11">
        <v>1.5</v>
      </c>
      <c r="G506">
        <v>91</v>
      </c>
      <c r="H506">
        <v>5.8</v>
      </c>
      <c r="I506">
        <v>0</v>
      </c>
      <c r="J506">
        <v>47495</v>
      </c>
      <c r="K506">
        <v>13.5</v>
      </c>
      <c r="L506">
        <v>15480</v>
      </c>
      <c r="M506" s="13">
        <v>4.7</v>
      </c>
      <c r="N506">
        <v>0</v>
      </c>
      <c r="O506">
        <v>7.4</v>
      </c>
      <c r="R506" t="s">
        <v>437</v>
      </c>
      <c r="S506" t="s">
        <v>109</v>
      </c>
      <c r="T506">
        <v>34528</v>
      </c>
      <c r="U506" s="9">
        <f t="shared" si="80"/>
        <v>0.49907321594068582</v>
      </c>
      <c r="V506" s="9">
        <f t="shared" si="81"/>
        <v>0.50092678405931423</v>
      </c>
      <c r="W506" s="9">
        <f t="shared" si="89"/>
        <v>1.4999999999999999E-2</v>
      </c>
      <c r="X506" s="9">
        <f t="shared" si="88"/>
        <v>0.91</v>
      </c>
      <c r="Y506" s="9">
        <f t="shared" si="84"/>
        <v>5.7999999999999996E-2</v>
      </c>
      <c r="Z506" s="9">
        <f t="shared" si="85"/>
        <v>0</v>
      </c>
      <c r="AA506" s="9">
        <f t="shared" si="82"/>
        <v>0.13500000000000001</v>
      </c>
      <c r="AB506" s="9">
        <f t="shared" si="86"/>
        <v>4.7E-2</v>
      </c>
      <c r="AC506" s="9">
        <f t="shared" si="83"/>
        <v>0</v>
      </c>
      <c r="AD506" s="9">
        <f t="shared" si="79"/>
        <v>0.44833178869323448</v>
      </c>
      <c r="AE506" s="9">
        <f t="shared" si="87"/>
        <v>7.400000000000001E-2</v>
      </c>
      <c r="AF506">
        <v>47495</v>
      </c>
    </row>
    <row r="507" spans="1:32" hidden="1">
      <c r="A507" t="s">
        <v>437</v>
      </c>
      <c r="B507" t="s">
        <v>465</v>
      </c>
      <c r="C507">
        <v>7431</v>
      </c>
      <c r="D507">
        <v>3681</v>
      </c>
      <c r="E507">
        <v>3750</v>
      </c>
      <c r="F507" s="11">
        <v>3.4</v>
      </c>
      <c r="G507">
        <v>89.5</v>
      </c>
      <c r="H507">
        <v>4.2</v>
      </c>
      <c r="I507">
        <v>0.1</v>
      </c>
      <c r="J507">
        <v>57210</v>
      </c>
      <c r="K507">
        <v>9.9</v>
      </c>
      <c r="L507">
        <v>3570</v>
      </c>
      <c r="M507" s="13">
        <v>15</v>
      </c>
      <c r="N507">
        <v>0</v>
      </c>
      <c r="O507">
        <v>2.9</v>
      </c>
      <c r="R507" t="s">
        <v>437</v>
      </c>
      <c r="S507" t="s">
        <v>465</v>
      </c>
      <c r="T507">
        <v>7431</v>
      </c>
      <c r="U507" s="9">
        <f t="shared" si="80"/>
        <v>0.49535728704077514</v>
      </c>
      <c r="V507" s="9">
        <f t="shared" si="81"/>
        <v>0.50464271295922492</v>
      </c>
      <c r="W507" s="9">
        <f t="shared" si="89"/>
        <v>3.4000000000000002E-2</v>
      </c>
      <c r="X507" s="9">
        <f t="shared" si="88"/>
        <v>0.89500000000000002</v>
      </c>
      <c r="Y507" s="9">
        <f t="shared" si="84"/>
        <v>4.2000000000000003E-2</v>
      </c>
      <c r="Z507" s="9">
        <f t="shared" si="85"/>
        <v>1E-3</v>
      </c>
      <c r="AA507" s="9">
        <f t="shared" si="82"/>
        <v>9.9000000000000005E-2</v>
      </c>
      <c r="AB507" s="9">
        <f t="shared" si="86"/>
        <v>0.15</v>
      </c>
      <c r="AC507" s="9">
        <f t="shared" si="83"/>
        <v>0</v>
      </c>
      <c r="AD507" s="9">
        <f t="shared" si="79"/>
        <v>0.48041986273718207</v>
      </c>
      <c r="AE507" s="9">
        <f t="shared" si="87"/>
        <v>2.8999999999999998E-2</v>
      </c>
      <c r="AF507">
        <v>57210</v>
      </c>
    </row>
    <row r="508" spans="1:32" hidden="1">
      <c r="A508" t="s">
        <v>437</v>
      </c>
      <c r="B508" t="s">
        <v>215</v>
      </c>
      <c r="C508">
        <v>8989</v>
      </c>
      <c r="D508">
        <v>5166</v>
      </c>
      <c r="E508">
        <v>3823</v>
      </c>
      <c r="F508" s="11">
        <v>6.2</v>
      </c>
      <c r="G508">
        <v>61.3</v>
      </c>
      <c r="H508">
        <v>28.7</v>
      </c>
      <c r="I508">
        <v>0.3</v>
      </c>
      <c r="J508">
        <v>47288</v>
      </c>
      <c r="K508">
        <v>10.5</v>
      </c>
      <c r="L508">
        <v>3199</v>
      </c>
      <c r="M508" s="13">
        <v>11.8</v>
      </c>
      <c r="N508">
        <v>0.5</v>
      </c>
      <c r="O508">
        <v>8.6999999999999993</v>
      </c>
      <c r="R508" t="s">
        <v>437</v>
      </c>
      <c r="S508" t="s">
        <v>215</v>
      </c>
      <c r="T508">
        <v>8989</v>
      </c>
      <c r="U508" s="9">
        <f t="shared" si="80"/>
        <v>0.57470241406163092</v>
      </c>
      <c r="V508" s="9">
        <f t="shared" si="81"/>
        <v>0.42529758593836914</v>
      </c>
      <c r="W508" s="9">
        <f t="shared" si="89"/>
        <v>6.2E-2</v>
      </c>
      <c r="X508" s="9">
        <f t="shared" si="88"/>
        <v>0.61299999999999999</v>
      </c>
      <c r="Y508" s="9">
        <f t="shared" si="84"/>
        <v>0.28699999999999998</v>
      </c>
      <c r="Z508" s="9">
        <f t="shared" si="85"/>
        <v>3.0000000000000001E-3</v>
      </c>
      <c r="AA508" s="9">
        <f t="shared" si="82"/>
        <v>0.105</v>
      </c>
      <c r="AB508" s="9">
        <f t="shared" si="86"/>
        <v>0.11800000000000001</v>
      </c>
      <c r="AC508" s="9">
        <f t="shared" si="83"/>
        <v>5.0000000000000001E-3</v>
      </c>
      <c r="AD508" s="9">
        <f t="shared" si="79"/>
        <v>0.35587940816553565</v>
      </c>
      <c r="AE508" s="9">
        <f t="shared" si="87"/>
        <v>8.6999999999999994E-2</v>
      </c>
      <c r="AF508">
        <v>47288</v>
      </c>
    </row>
    <row r="509" spans="1:32" hidden="1">
      <c r="A509" t="s">
        <v>437</v>
      </c>
      <c r="B509" t="s">
        <v>466</v>
      </c>
      <c r="C509">
        <v>93633</v>
      </c>
      <c r="D509">
        <v>44757</v>
      </c>
      <c r="E509">
        <v>48876</v>
      </c>
      <c r="F509" s="11">
        <v>2.6</v>
      </c>
      <c r="G509">
        <v>87</v>
      </c>
      <c r="H509">
        <v>5.6</v>
      </c>
      <c r="I509">
        <v>0.1</v>
      </c>
      <c r="J509">
        <v>60519</v>
      </c>
      <c r="K509">
        <v>8.3000000000000007</v>
      </c>
      <c r="L509">
        <v>45358</v>
      </c>
      <c r="M509" s="13">
        <v>5</v>
      </c>
      <c r="N509">
        <v>0</v>
      </c>
      <c r="O509">
        <v>5.0999999999999996</v>
      </c>
      <c r="R509" t="s">
        <v>437</v>
      </c>
      <c r="S509" t="s">
        <v>466</v>
      </c>
      <c r="T509">
        <v>93633</v>
      </c>
      <c r="U509" s="9">
        <f t="shared" si="80"/>
        <v>0.47800454967799816</v>
      </c>
      <c r="V509" s="9">
        <f t="shared" si="81"/>
        <v>0.5219954503220019</v>
      </c>
      <c r="W509" s="9">
        <f t="shared" si="89"/>
        <v>2.6000000000000002E-2</v>
      </c>
      <c r="X509" s="9">
        <f t="shared" si="88"/>
        <v>0.87</v>
      </c>
      <c r="Y509" s="9">
        <f t="shared" si="84"/>
        <v>5.5999999999999994E-2</v>
      </c>
      <c r="Z509" s="9">
        <f t="shared" si="85"/>
        <v>1E-3</v>
      </c>
      <c r="AA509" s="9">
        <f t="shared" si="82"/>
        <v>8.3000000000000004E-2</v>
      </c>
      <c r="AB509" s="9">
        <f t="shared" si="86"/>
        <v>0.05</v>
      </c>
      <c r="AC509" s="9">
        <f t="shared" si="83"/>
        <v>0</v>
      </c>
      <c r="AD509" s="9">
        <f t="shared" si="79"/>
        <v>0.4844232268537802</v>
      </c>
      <c r="AE509" s="9">
        <f t="shared" si="87"/>
        <v>5.0999999999999997E-2</v>
      </c>
      <c r="AF509">
        <v>60519</v>
      </c>
    </row>
    <row r="510" spans="1:32" hidden="1">
      <c r="A510" t="s">
        <v>437</v>
      </c>
      <c r="B510" t="s">
        <v>467</v>
      </c>
      <c r="C510">
        <v>22444</v>
      </c>
      <c r="D510">
        <v>11111</v>
      </c>
      <c r="E510">
        <v>11333</v>
      </c>
      <c r="F510" s="11">
        <v>1.5</v>
      </c>
      <c r="G510">
        <v>93.2</v>
      </c>
      <c r="H510">
        <v>2.8</v>
      </c>
      <c r="I510">
        <v>0.1</v>
      </c>
      <c r="J510">
        <v>48901</v>
      </c>
      <c r="K510">
        <v>13.9</v>
      </c>
      <c r="L510">
        <v>9789</v>
      </c>
      <c r="M510" s="13">
        <v>11.5</v>
      </c>
      <c r="N510">
        <v>0.1</v>
      </c>
      <c r="O510">
        <v>4.0999999999999996</v>
      </c>
      <c r="R510" t="s">
        <v>437</v>
      </c>
      <c r="S510" t="s">
        <v>467</v>
      </c>
      <c r="T510">
        <v>22444</v>
      </c>
      <c r="U510" s="9">
        <f t="shared" si="80"/>
        <v>0.49505435751202992</v>
      </c>
      <c r="V510" s="9">
        <f t="shared" si="81"/>
        <v>0.50494564248797003</v>
      </c>
      <c r="W510" s="9">
        <f t="shared" si="89"/>
        <v>1.4999999999999999E-2</v>
      </c>
      <c r="X510" s="9">
        <f t="shared" si="88"/>
        <v>0.93200000000000005</v>
      </c>
      <c r="Y510" s="9">
        <f t="shared" si="84"/>
        <v>2.7999999999999997E-2</v>
      </c>
      <c r="Z510" s="9">
        <f t="shared" si="85"/>
        <v>1E-3</v>
      </c>
      <c r="AA510" s="9">
        <f t="shared" si="82"/>
        <v>0.13900000000000001</v>
      </c>
      <c r="AB510" s="9">
        <f t="shared" si="86"/>
        <v>0.115</v>
      </c>
      <c r="AC510" s="9">
        <f t="shared" si="83"/>
        <v>1E-3</v>
      </c>
      <c r="AD510" s="9">
        <f t="shared" si="79"/>
        <v>0.43615220103368385</v>
      </c>
      <c r="AE510" s="9">
        <f t="shared" si="87"/>
        <v>4.0999999999999995E-2</v>
      </c>
      <c r="AF510">
        <v>48901</v>
      </c>
    </row>
    <row r="511" spans="1:32" hidden="1">
      <c r="A511" t="s">
        <v>437</v>
      </c>
      <c r="B511" t="s">
        <v>335</v>
      </c>
      <c r="C511">
        <v>77785</v>
      </c>
      <c r="D511">
        <v>38141</v>
      </c>
      <c r="E511">
        <v>39644</v>
      </c>
      <c r="F511" s="11">
        <v>5.9</v>
      </c>
      <c r="G511">
        <v>90.3</v>
      </c>
      <c r="H511">
        <v>1.8</v>
      </c>
      <c r="I511">
        <v>0.1</v>
      </c>
      <c r="J511">
        <v>53744</v>
      </c>
      <c r="K511">
        <v>11.1</v>
      </c>
      <c r="L511">
        <v>38108</v>
      </c>
      <c r="M511" s="13">
        <v>7.4</v>
      </c>
      <c r="N511">
        <v>0.5</v>
      </c>
      <c r="O511">
        <v>5.4</v>
      </c>
      <c r="R511" t="s">
        <v>437</v>
      </c>
      <c r="S511" t="s">
        <v>335</v>
      </c>
      <c r="T511">
        <v>77785</v>
      </c>
      <c r="U511" s="9">
        <f t="shared" si="80"/>
        <v>0.49033875425853313</v>
      </c>
      <c r="V511" s="9">
        <f t="shared" si="81"/>
        <v>0.50966124574146687</v>
      </c>
      <c r="W511" s="9">
        <f t="shared" si="89"/>
        <v>5.9000000000000004E-2</v>
      </c>
      <c r="X511" s="9">
        <f t="shared" si="88"/>
        <v>0.90300000000000002</v>
      </c>
      <c r="Y511" s="9">
        <f t="shared" si="84"/>
        <v>1.8000000000000002E-2</v>
      </c>
      <c r="Z511" s="9">
        <f t="shared" si="85"/>
        <v>1E-3</v>
      </c>
      <c r="AA511" s="9">
        <f t="shared" si="82"/>
        <v>0.111</v>
      </c>
      <c r="AB511" s="9">
        <f t="shared" si="86"/>
        <v>7.400000000000001E-2</v>
      </c>
      <c r="AC511" s="9">
        <f t="shared" si="83"/>
        <v>5.0000000000000001E-3</v>
      </c>
      <c r="AD511" s="9">
        <f t="shared" si="79"/>
        <v>0.48991450793854857</v>
      </c>
      <c r="AE511" s="9">
        <f t="shared" si="87"/>
        <v>5.4000000000000006E-2</v>
      </c>
      <c r="AF511">
        <v>53744</v>
      </c>
    </row>
    <row r="512" spans="1:32" hidden="1">
      <c r="A512" t="s">
        <v>437</v>
      </c>
      <c r="B512" t="s">
        <v>39</v>
      </c>
      <c r="C512">
        <v>28245</v>
      </c>
      <c r="D512">
        <v>13803</v>
      </c>
      <c r="E512">
        <v>14442</v>
      </c>
      <c r="F512" s="11">
        <v>1.1000000000000001</v>
      </c>
      <c r="G512">
        <v>96.7</v>
      </c>
      <c r="H512">
        <v>1</v>
      </c>
      <c r="I512">
        <v>0</v>
      </c>
      <c r="J512">
        <v>35045</v>
      </c>
      <c r="K512">
        <v>20.7</v>
      </c>
      <c r="L512">
        <v>10211</v>
      </c>
      <c r="M512" s="13">
        <v>5.0999999999999996</v>
      </c>
      <c r="N512">
        <v>0</v>
      </c>
      <c r="O512">
        <v>8</v>
      </c>
      <c r="R512" t="s">
        <v>437</v>
      </c>
      <c r="S512" t="s">
        <v>39</v>
      </c>
      <c r="T512">
        <v>28245</v>
      </c>
      <c r="U512" s="9">
        <f t="shared" si="80"/>
        <v>0.48868826340945298</v>
      </c>
      <c r="V512" s="9">
        <f t="shared" si="81"/>
        <v>0.51131173659054696</v>
      </c>
      <c r="W512" s="9">
        <f t="shared" si="89"/>
        <v>1.1000000000000001E-2</v>
      </c>
      <c r="X512" s="9">
        <f t="shared" si="88"/>
        <v>0.96700000000000008</v>
      </c>
      <c r="Y512" s="9">
        <f t="shared" si="84"/>
        <v>0.01</v>
      </c>
      <c r="Z512" s="9">
        <f t="shared" si="85"/>
        <v>0</v>
      </c>
      <c r="AA512" s="9">
        <f t="shared" si="82"/>
        <v>0.20699999999999999</v>
      </c>
      <c r="AB512" s="9">
        <f t="shared" si="86"/>
        <v>5.0999999999999997E-2</v>
      </c>
      <c r="AC512" s="9">
        <f t="shared" si="83"/>
        <v>0</v>
      </c>
      <c r="AD512" s="9">
        <f t="shared" si="79"/>
        <v>0.36151531244468049</v>
      </c>
      <c r="AE512" s="9">
        <f t="shared" si="87"/>
        <v>0.08</v>
      </c>
      <c r="AF512">
        <v>35045</v>
      </c>
    </row>
    <row r="513" spans="1:32" hidden="1">
      <c r="A513" t="s">
        <v>437</v>
      </c>
      <c r="B513" t="s">
        <v>112</v>
      </c>
      <c r="C513">
        <v>22570</v>
      </c>
      <c r="D513">
        <v>11369</v>
      </c>
      <c r="E513">
        <v>11201</v>
      </c>
      <c r="F513" s="11">
        <v>1.2</v>
      </c>
      <c r="G513">
        <v>97</v>
      </c>
      <c r="H513">
        <v>0.8</v>
      </c>
      <c r="I513">
        <v>0.1</v>
      </c>
      <c r="J513">
        <v>37240</v>
      </c>
      <c r="K513">
        <v>20.2</v>
      </c>
      <c r="L513">
        <v>8509</v>
      </c>
      <c r="M513" s="13">
        <v>5.3</v>
      </c>
      <c r="N513">
        <v>0</v>
      </c>
      <c r="O513">
        <v>9.4</v>
      </c>
      <c r="R513" t="s">
        <v>437</v>
      </c>
      <c r="S513" t="s">
        <v>112</v>
      </c>
      <c r="T513">
        <v>22570</v>
      </c>
      <c r="U513" s="9">
        <f t="shared" si="80"/>
        <v>0.50372175454142665</v>
      </c>
      <c r="V513" s="9">
        <f t="shared" si="81"/>
        <v>0.49627824545857335</v>
      </c>
      <c r="W513" s="9">
        <f t="shared" si="89"/>
        <v>1.2E-2</v>
      </c>
      <c r="X513" s="9">
        <f t="shared" si="88"/>
        <v>0.97</v>
      </c>
      <c r="Y513" s="9">
        <f t="shared" si="84"/>
        <v>8.0000000000000002E-3</v>
      </c>
      <c r="Z513" s="9">
        <f t="shared" si="85"/>
        <v>1E-3</v>
      </c>
      <c r="AA513" s="9">
        <f t="shared" si="82"/>
        <v>0.20199999999999999</v>
      </c>
      <c r="AB513" s="9">
        <f t="shared" si="86"/>
        <v>5.2999999999999999E-2</v>
      </c>
      <c r="AC513" s="9">
        <f t="shared" si="83"/>
        <v>0</v>
      </c>
      <c r="AD513" s="9">
        <f t="shared" si="79"/>
        <v>0.37700487372618519</v>
      </c>
      <c r="AE513" s="9">
        <f t="shared" si="87"/>
        <v>9.4E-2</v>
      </c>
      <c r="AF513">
        <v>37240</v>
      </c>
    </row>
    <row r="514" spans="1:32" hidden="1">
      <c r="A514" t="s">
        <v>437</v>
      </c>
      <c r="B514" t="s">
        <v>468</v>
      </c>
      <c r="C514">
        <v>42724</v>
      </c>
      <c r="D514">
        <v>20725</v>
      </c>
      <c r="E514">
        <v>21999</v>
      </c>
      <c r="F514" s="11">
        <v>6.8</v>
      </c>
      <c r="G514">
        <v>89.1</v>
      </c>
      <c r="H514">
        <v>2.1</v>
      </c>
      <c r="I514">
        <v>0.1</v>
      </c>
      <c r="J514">
        <v>49406</v>
      </c>
      <c r="K514">
        <v>12.2</v>
      </c>
      <c r="L514">
        <v>19990</v>
      </c>
      <c r="M514" s="13">
        <v>5.4</v>
      </c>
      <c r="N514">
        <v>0.2</v>
      </c>
      <c r="O514">
        <v>6</v>
      </c>
      <c r="R514" t="s">
        <v>437</v>
      </c>
      <c r="S514" t="s">
        <v>468</v>
      </c>
      <c r="T514">
        <v>42724</v>
      </c>
      <c r="U514" s="9">
        <f t="shared" si="80"/>
        <v>0.48509034734575412</v>
      </c>
      <c r="V514" s="9">
        <f t="shared" si="81"/>
        <v>0.51490965265424582</v>
      </c>
      <c r="W514" s="9">
        <f t="shared" si="89"/>
        <v>6.8000000000000005E-2</v>
      </c>
      <c r="X514" s="9">
        <f t="shared" si="88"/>
        <v>0.8909999999999999</v>
      </c>
      <c r="Y514" s="9">
        <f t="shared" si="84"/>
        <v>2.1000000000000001E-2</v>
      </c>
      <c r="Z514" s="9">
        <f t="shared" si="85"/>
        <v>1E-3</v>
      </c>
      <c r="AA514" s="9">
        <f t="shared" si="82"/>
        <v>0.122</v>
      </c>
      <c r="AB514" s="9">
        <f t="shared" si="86"/>
        <v>5.4000000000000006E-2</v>
      </c>
      <c r="AC514" s="9">
        <f t="shared" si="83"/>
        <v>2E-3</v>
      </c>
      <c r="AD514" s="9">
        <f t="shared" ref="AD514:AD551" si="90">L514/C514</f>
        <v>0.46788690197547045</v>
      </c>
      <c r="AE514" s="9">
        <f t="shared" si="87"/>
        <v>0.06</v>
      </c>
      <c r="AF514">
        <v>49406</v>
      </c>
    </row>
    <row r="515" spans="1:32" hidden="1">
      <c r="A515" t="s">
        <v>437</v>
      </c>
      <c r="B515" t="s">
        <v>469</v>
      </c>
      <c r="C515">
        <v>31734</v>
      </c>
      <c r="D515">
        <v>15512</v>
      </c>
      <c r="E515">
        <v>16222</v>
      </c>
      <c r="F515" s="11">
        <v>1.8</v>
      </c>
      <c r="G515">
        <v>94.5</v>
      </c>
      <c r="H515">
        <v>2.1</v>
      </c>
      <c r="I515">
        <v>0.1</v>
      </c>
      <c r="J515">
        <v>37983</v>
      </c>
      <c r="K515">
        <v>18.7</v>
      </c>
      <c r="L515">
        <v>13278</v>
      </c>
      <c r="M515" s="13">
        <v>6.6</v>
      </c>
      <c r="N515">
        <v>0.2</v>
      </c>
      <c r="O515">
        <v>6.4</v>
      </c>
      <c r="R515" t="s">
        <v>437</v>
      </c>
      <c r="S515" t="s">
        <v>469</v>
      </c>
      <c r="T515">
        <v>31734</v>
      </c>
      <c r="U515" s="9">
        <f t="shared" si="80"/>
        <v>0.48881326022562549</v>
      </c>
      <c r="V515" s="9">
        <f t="shared" si="81"/>
        <v>0.51118673977437445</v>
      </c>
      <c r="W515" s="9">
        <f t="shared" si="89"/>
        <v>1.8000000000000002E-2</v>
      </c>
      <c r="X515" s="9">
        <f t="shared" si="88"/>
        <v>0.94499999999999995</v>
      </c>
      <c r="Y515" s="9">
        <f t="shared" si="84"/>
        <v>2.1000000000000001E-2</v>
      </c>
      <c r="Z515" s="9">
        <f t="shared" si="85"/>
        <v>1E-3</v>
      </c>
      <c r="AA515" s="9">
        <f t="shared" si="82"/>
        <v>0.187</v>
      </c>
      <c r="AB515" s="9">
        <f t="shared" si="86"/>
        <v>6.6000000000000003E-2</v>
      </c>
      <c r="AC515" s="9">
        <f t="shared" si="83"/>
        <v>2E-3</v>
      </c>
      <c r="AD515" s="9">
        <f t="shared" si="90"/>
        <v>0.41841557950463226</v>
      </c>
      <c r="AE515" s="9">
        <f t="shared" si="87"/>
        <v>6.4000000000000001E-2</v>
      </c>
      <c r="AF515">
        <v>37983</v>
      </c>
    </row>
    <row r="516" spans="1:32" hidden="1">
      <c r="A516" t="s">
        <v>437</v>
      </c>
      <c r="B516" t="s">
        <v>470</v>
      </c>
      <c r="C516">
        <v>18410</v>
      </c>
      <c r="D516">
        <v>9661</v>
      </c>
      <c r="E516">
        <v>8749</v>
      </c>
      <c r="F516" s="11">
        <v>1.3</v>
      </c>
      <c r="G516">
        <v>60</v>
      </c>
      <c r="H516">
        <v>35.799999999999997</v>
      </c>
      <c r="I516">
        <v>0.1</v>
      </c>
      <c r="J516">
        <v>48962</v>
      </c>
      <c r="K516">
        <v>15.7</v>
      </c>
      <c r="L516">
        <v>7948</v>
      </c>
      <c r="M516" s="13">
        <v>5.6</v>
      </c>
      <c r="N516">
        <v>0.1</v>
      </c>
      <c r="O516">
        <v>7.2</v>
      </c>
      <c r="R516" t="s">
        <v>437</v>
      </c>
      <c r="S516" t="s">
        <v>470</v>
      </c>
      <c r="T516">
        <v>18410</v>
      </c>
      <c r="U516" s="9">
        <f t="shared" ref="U516:U551" si="91">D516/C516</f>
        <v>0.52476914720260726</v>
      </c>
      <c r="V516" s="9">
        <f t="shared" ref="V516:V551" si="92">E516/C516</f>
        <v>0.47523085279739274</v>
      </c>
      <c r="W516" s="9">
        <f t="shared" si="89"/>
        <v>1.3000000000000001E-2</v>
      </c>
      <c r="X516" s="9">
        <f t="shared" si="88"/>
        <v>0.6</v>
      </c>
      <c r="Y516" s="9">
        <f t="shared" si="84"/>
        <v>0.35799999999999998</v>
      </c>
      <c r="Z516" s="9">
        <f t="shared" si="85"/>
        <v>1E-3</v>
      </c>
      <c r="AA516" s="9">
        <f t="shared" ref="AA516:AA551" si="93">K516/100</f>
        <v>0.157</v>
      </c>
      <c r="AB516" s="9">
        <f t="shared" si="86"/>
        <v>5.5999999999999994E-2</v>
      </c>
      <c r="AC516" s="9">
        <f t="shared" ref="AC516:AC551" si="94">N516/100</f>
        <v>1E-3</v>
      </c>
      <c r="AD516" s="9">
        <f t="shared" si="90"/>
        <v>0.43172189027702335</v>
      </c>
      <c r="AE516" s="9">
        <f t="shared" si="87"/>
        <v>7.2000000000000008E-2</v>
      </c>
      <c r="AF516">
        <v>48962</v>
      </c>
    </row>
    <row r="517" spans="1:32" hidden="1">
      <c r="A517" t="s">
        <v>437</v>
      </c>
      <c r="B517" t="s">
        <v>471</v>
      </c>
      <c r="C517">
        <v>127691</v>
      </c>
      <c r="D517">
        <v>62742</v>
      </c>
      <c r="E517">
        <v>64949</v>
      </c>
      <c r="F517" s="11">
        <v>8.3000000000000007</v>
      </c>
      <c r="G517">
        <v>70.599999999999994</v>
      </c>
      <c r="H517">
        <v>15.6</v>
      </c>
      <c r="I517">
        <v>0.3</v>
      </c>
      <c r="J517">
        <v>78125</v>
      </c>
      <c r="K517">
        <v>8.1999999999999993</v>
      </c>
      <c r="L517">
        <v>62469</v>
      </c>
      <c r="M517" s="13">
        <v>4.4000000000000004</v>
      </c>
      <c r="N517">
        <v>0.1</v>
      </c>
      <c r="O517">
        <v>6.2</v>
      </c>
      <c r="R517" t="s">
        <v>437</v>
      </c>
      <c r="S517" t="s">
        <v>471</v>
      </c>
      <c r="T517">
        <v>127691</v>
      </c>
      <c r="U517" s="9">
        <f t="shared" si="91"/>
        <v>0.49135804402816174</v>
      </c>
      <c r="V517" s="9">
        <f t="shared" si="92"/>
        <v>0.50864195597183826</v>
      </c>
      <c r="W517" s="9">
        <f t="shared" si="89"/>
        <v>8.3000000000000004E-2</v>
      </c>
      <c r="X517" s="9">
        <f t="shared" si="88"/>
        <v>0.70599999999999996</v>
      </c>
      <c r="Y517" s="9">
        <f t="shared" ref="Y517:Y551" si="95">H517/100</f>
        <v>0.156</v>
      </c>
      <c r="Z517" s="9">
        <f t="shared" ref="Z517:Z551" si="96">I517/100</f>
        <v>3.0000000000000001E-3</v>
      </c>
      <c r="AA517" s="9">
        <f t="shared" si="93"/>
        <v>8.199999999999999E-2</v>
      </c>
      <c r="AB517" s="9">
        <f t="shared" ref="AB517:AB551" si="97">M517/100</f>
        <v>4.4000000000000004E-2</v>
      </c>
      <c r="AC517" s="9">
        <f t="shared" si="94"/>
        <v>1E-3</v>
      </c>
      <c r="AD517" s="9">
        <f t="shared" si="90"/>
        <v>0.48922007032602138</v>
      </c>
      <c r="AE517" s="9">
        <f t="shared" ref="AE517:AE551" si="98">O517/100</f>
        <v>6.2E-2</v>
      </c>
      <c r="AF517">
        <v>78125</v>
      </c>
    </row>
    <row r="518" spans="1:32" hidden="1">
      <c r="A518" t="s">
        <v>437</v>
      </c>
      <c r="B518" t="s">
        <v>295</v>
      </c>
      <c r="C518">
        <v>137145</v>
      </c>
      <c r="D518">
        <v>69055</v>
      </c>
      <c r="E518">
        <v>68090</v>
      </c>
      <c r="F518" s="11">
        <v>10.7</v>
      </c>
      <c r="G518">
        <v>65.599999999999994</v>
      </c>
      <c r="H518">
        <v>16.7</v>
      </c>
      <c r="I518">
        <v>0.3</v>
      </c>
      <c r="J518">
        <v>97144</v>
      </c>
      <c r="K518">
        <v>5.2</v>
      </c>
      <c r="L518">
        <v>64619</v>
      </c>
      <c r="M518" s="13">
        <v>3.4</v>
      </c>
      <c r="N518">
        <v>0.1</v>
      </c>
      <c r="O518">
        <v>5.5</v>
      </c>
      <c r="R518" t="s">
        <v>437</v>
      </c>
      <c r="S518" t="s">
        <v>295</v>
      </c>
      <c r="T518">
        <v>137145</v>
      </c>
      <c r="U518" s="9">
        <f t="shared" si="91"/>
        <v>0.50351817419519485</v>
      </c>
      <c r="V518" s="9">
        <f t="shared" si="92"/>
        <v>0.49648182580480515</v>
      </c>
      <c r="W518" s="9">
        <f t="shared" si="89"/>
        <v>0.107</v>
      </c>
      <c r="X518" s="9">
        <f t="shared" si="88"/>
        <v>0.65599999999999992</v>
      </c>
      <c r="Y518" s="9">
        <f t="shared" si="95"/>
        <v>0.16699999999999998</v>
      </c>
      <c r="Z518" s="9">
        <f t="shared" si="96"/>
        <v>3.0000000000000001E-3</v>
      </c>
      <c r="AA518" s="9">
        <f t="shared" si="93"/>
        <v>5.2000000000000005E-2</v>
      </c>
      <c r="AB518" s="9">
        <f t="shared" si="97"/>
        <v>3.4000000000000002E-2</v>
      </c>
      <c r="AC518" s="9">
        <f t="shared" si="94"/>
        <v>1E-3</v>
      </c>
      <c r="AD518" s="9">
        <f t="shared" si="90"/>
        <v>0.47117284625761058</v>
      </c>
      <c r="AE518" s="9">
        <f t="shared" si="98"/>
        <v>5.5E-2</v>
      </c>
      <c r="AF518">
        <v>97144</v>
      </c>
    </row>
    <row r="519" spans="1:32" hidden="1">
      <c r="A519" t="s">
        <v>437</v>
      </c>
      <c r="B519" t="s">
        <v>367</v>
      </c>
      <c r="C519">
        <v>6823</v>
      </c>
      <c r="D519">
        <v>3349</v>
      </c>
      <c r="E519">
        <v>3474</v>
      </c>
      <c r="F519" s="11">
        <v>1.6</v>
      </c>
      <c r="G519">
        <v>52</v>
      </c>
      <c r="H519">
        <v>44.5</v>
      </c>
      <c r="I519">
        <v>0.2</v>
      </c>
      <c r="J519">
        <v>53673</v>
      </c>
      <c r="K519">
        <v>12.9</v>
      </c>
      <c r="L519">
        <v>3209</v>
      </c>
      <c r="M519" s="13">
        <v>4.5999999999999996</v>
      </c>
      <c r="N519">
        <v>0</v>
      </c>
      <c r="O519">
        <v>10.7</v>
      </c>
      <c r="R519" t="s">
        <v>437</v>
      </c>
      <c r="S519" t="s">
        <v>367</v>
      </c>
      <c r="T519">
        <v>6823</v>
      </c>
      <c r="U519" s="9">
        <f t="shared" si="91"/>
        <v>0.49083980653671405</v>
      </c>
      <c r="V519" s="9">
        <f t="shared" si="92"/>
        <v>0.50916019346328589</v>
      </c>
      <c r="W519" s="9">
        <f t="shared" si="89"/>
        <v>1.6E-2</v>
      </c>
      <c r="X519" s="9">
        <f t="shared" ref="X519:X551" si="99">G519/100</f>
        <v>0.52</v>
      </c>
      <c r="Y519" s="9">
        <f t="shared" si="95"/>
        <v>0.44500000000000001</v>
      </c>
      <c r="Z519" s="9">
        <f t="shared" si="96"/>
        <v>2E-3</v>
      </c>
      <c r="AA519" s="9">
        <f t="shared" si="93"/>
        <v>0.129</v>
      </c>
      <c r="AB519" s="9">
        <f t="shared" si="97"/>
        <v>4.5999999999999999E-2</v>
      </c>
      <c r="AC519" s="9">
        <f t="shared" si="94"/>
        <v>0</v>
      </c>
      <c r="AD519" s="9">
        <f t="shared" si="90"/>
        <v>0.47032097317895355</v>
      </c>
      <c r="AE519" s="9">
        <f t="shared" si="98"/>
        <v>0.107</v>
      </c>
      <c r="AF519">
        <v>53673</v>
      </c>
    </row>
    <row r="520" spans="1:32" hidden="1">
      <c r="A520" t="s">
        <v>437</v>
      </c>
      <c r="B520" t="s">
        <v>192</v>
      </c>
      <c r="C520">
        <v>11864</v>
      </c>
      <c r="D520">
        <v>8130</v>
      </c>
      <c r="E520">
        <v>3734</v>
      </c>
      <c r="F520" s="11">
        <v>3.3</v>
      </c>
      <c r="G520">
        <v>38.5</v>
      </c>
      <c r="H520">
        <v>55.8</v>
      </c>
      <c r="I520">
        <v>0.3</v>
      </c>
      <c r="J520">
        <v>39194</v>
      </c>
      <c r="K520">
        <v>20.5</v>
      </c>
      <c r="L520">
        <v>2551</v>
      </c>
      <c r="M520" s="13">
        <v>3.7</v>
      </c>
      <c r="N520">
        <v>0.4</v>
      </c>
      <c r="O520">
        <v>6.9</v>
      </c>
      <c r="R520" t="s">
        <v>437</v>
      </c>
      <c r="S520" t="s">
        <v>192</v>
      </c>
      <c r="T520">
        <v>11864</v>
      </c>
      <c r="U520" s="9">
        <f t="shared" si="91"/>
        <v>0.68526635198921104</v>
      </c>
      <c r="V520" s="9">
        <f t="shared" si="92"/>
        <v>0.31473364801078896</v>
      </c>
      <c r="W520" s="9">
        <f t="shared" si="89"/>
        <v>3.3000000000000002E-2</v>
      </c>
      <c r="X520" s="9">
        <f t="shared" si="99"/>
        <v>0.38500000000000001</v>
      </c>
      <c r="Y520" s="9">
        <f t="shared" si="95"/>
        <v>0.55799999999999994</v>
      </c>
      <c r="Z520" s="9">
        <f t="shared" si="96"/>
        <v>3.0000000000000001E-3</v>
      </c>
      <c r="AA520" s="9">
        <f t="shared" si="93"/>
        <v>0.20499999999999999</v>
      </c>
      <c r="AB520" s="9">
        <f t="shared" si="97"/>
        <v>3.7000000000000005E-2</v>
      </c>
      <c r="AC520" s="9">
        <f t="shared" si="94"/>
        <v>4.0000000000000001E-3</v>
      </c>
      <c r="AD520" s="9">
        <f t="shared" si="90"/>
        <v>0.21502022926500336</v>
      </c>
      <c r="AE520" s="9">
        <f t="shared" si="98"/>
        <v>6.9000000000000006E-2</v>
      </c>
      <c r="AF520">
        <v>39194</v>
      </c>
    </row>
    <row r="521" spans="1:32" hidden="1">
      <c r="A521" t="s">
        <v>437</v>
      </c>
      <c r="B521" t="s">
        <v>254</v>
      </c>
      <c r="C521">
        <v>43870</v>
      </c>
      <c r="D521">
        <v>21766</v>
      </c>
      <c r="E521">
        <v>22104</v>
      </c>
      <c r="F521" s="11">
        <v>0.8</v>
      </c>
      <c r="G521">
        <v>94.1</v>
      </c>
      <c r="H521">
        <v>2.9</v>
      </c>
      <c r="I521">
        <v>0.1</v>
      </c>
      <c r="J521">
        <v>37664</v>
      </c>
      <c r="K521">
        <v>17.7</v>
      </c>
      <c r="L521">
        <v>16752</v>
      </c>
      <c r="M521" s="13">
        <v>5.9</v>
      </c>
      <c r="N521">
        <v>0.3</v>
      </c>
      <c r="O521">
        <v>8</v>
      </c>
      <c r="R521" t="s">
        <v>437</v>
      </c>
      <c r="S521" t="s">
        <v>254</v>
      </c>
      <c r="T521">
        <v>43870</v>
      </c>
      <c r="U521" s="9">
        <f t="shared" si="91"/>
        <v>0.49614770914064282</v>
      </c>
      <c r="V521" s="9">
        <f t="shared" si="92"/>
        <v>0.50385229085935723</v>
      </c>
      <c r="W521" s="9">
        <f t="shared" si="89"/>
        <v>8.0000000000000002E-3</v>
      </c>
      <c r="X521" s="9">
        <f t="shared" si="99"/>
        <v>0.94099999999999995</v>
      </c>
      <c r="Y521" s="9">
        <f t="shared" si="95"/>
        <v>2.8999999999999998E-2</v>
      </c>
      <c r="Z521" s="9">
        <f t="shared" si="96"/>
        <v>1E-3</v>
      </c>
      <c r="AA521" s="9">
        <f t="shared" si="93"/>
        <v>0.17699999999999999</v>
      </c>
      <c r="AB521" s="9">
        <f t="shared" si="97"/>
        <v>5.9000000000000004E-2</v>
      </c>
      <c r="AC521" s="9">
        <f t="shared" si="94"/>
        <v>3.0000000000000001E-3</v>
      </c>
      <c r="AD521" s="9">
        <f t="shared" si="90"/>
        <v>0.38185548210622294</v>
      </c>
      <c r="AE521" s="9">
        <f t="shared" si="98"/>
        <v>0.08</v>
      </c>
      <c r="AF521">
        <v>37664</v>
      </c>
    </row>
    <row r="522" spans="1:32" hidden="1">
      <c r="A522" t="s">
        <v>437</v>
      </c>
      <c r="B522" t="s">
        <v>472</v>
      </c>
      <c r="C522">
        <v>4007</v>
      </c>
      <c r="D522">
        <v>1626</v>
      </c>
      <c r="E522">
        <v>2381</v>
      </c>
      <c r="F522" s="11">
        <v>2.4</v>
      </c>
      <c r="G522">
        <v>86.6</v>
      </c>
      <c r="H522">
        <v>3.4</v>
      </c>
      <c r="I522">
        <v>0.1</v>
      </c>
      <c r="J522">
        <v>27731</v>
      </c>
      <c r="K522">
        <v>24</v>
      </c>
      <c r="L522">
        <v>1811</v>
      </c>
      <c r="M522" s="13">
        <v>2.4</v>
      </c>
      <c r="N522">
        <v>0</v>
      </c>
      <c r="O522">
        <v>11.1</v>
      </c>
      <c r="R522" t="s">
        <v>437</v>
      </c>
      <c r="S522" t="s">
        <v>472</v>
      </c>
      <c r="T522">
        <v>4007</v>
      </c>
      <c r="U522" s="9">
        <f t="shared" si="91"/>
        <v>0.40578986773146991</v>
      </c>
      <c r="V522" s="9">
        <f t="shared" si="92"/>
        <v>0.59421013226853003</v>
      </c>
      <c r="W522" s="9">
        <f t="shared" si="89"/>
        <v>2.4E-2</v>
      </c>
      <c r="X522" s="9">
        <f t="shared" si="99"/>
        <v>0.86599999999999999</v>
      </c>
      <c r="Y522" s="9">
        <f t="shared" si="95"/>
        <v>3.4000000000000002E-2</v>
      </c>
      <c r="Z522" s="9">
        <f t="shared" si="96"/>
        <v>1E-3</v>
      </c>
      <c r="AA522" s="9">
        <f t="shared" si="93"/>
        <v>0.24</v>
      </c>
      <c r="AB522" s="9">
        <f t="shared" si="97"/>
        <v>2.4E-2</v>
      </c>
      <c r="AC522" s="9">
        <f t="shared" si="94"/>
        <v>0</v>
      </c>
      <c r="AD522" s="9">
        <f t="shared" si="90"/>
        <v>0.45195907162465687</v>
      </c>
      <c r="AE522" s="9">
        <f t="shared" si="98"/>
        <v>0.111</v>
      </c>
      <c r="AF522">
        <v>27731</v>
      </c>
    </row>
    <row r="523" spans="1:32" hidden="1">
      <c r="A523" t="s">
        <v>437</v>
      </c>
      <c r="B523" t="s">
        <v>473</v>
      </c>
      <c r="C523">
        <v>32123</v>
      </c>
      <c r="D523">
        <v>14773</v>
      </c>
      <c r="E523">
        <v>17350</v>
      </c>
      <c r="F523" s="11">
        <v>4.2</v>
      </c>
      <c r="G523">
        <v>15.6</v>
      </c>
      <c r="H523">
        <v>76.7</v>
      </c>
      <c r="I523">
        <v>0.1</v>
      </c>
      <c r="J523">
        <v>31798</v>
      </c>
      <c r="K523">
        <v>28</v>
      </c>
      <c r="L523">
        <v>12898</v>
      </c>
      <c r="M523" s="13">
        <v>2.6</v>
      </c>
      <c r="N523">
        <v>0</v>
      </c>
      <c r="O523">
        <v>13</v>
      </c>
      <c r="R523" t="s">
        <v>437</v>
      </c>
      <c r="S523" t="s">
        <v>473</v>
      </c>
      <c r="T523">
        <v>32123</v>
      </c>
      <c r="U523" s="9">
        <f t="shared" si="91"/>
        <v>0.45988855337297263</v>
      </c>
      <c r="V523" s="9">
        <f t="shared" si="92"/>
        <v>0.54011144662702737</v>
      </c>
      <c r="W523" s="9">
        <f t="shared" si="89"/>
        <v>4.2000000000000003E-2</v>
      </c>
      <c r="X523" s="9">
        <f t="shared" si="99"/>
        <v>0.156</v>
      </c>
      <c r="Y523" s="9">
        <f t="shared" si="95"/>
        <v>0.76700000000000002</v>
      </c>
      <c r="Z523" s="9">
        <f t="shared" si="96"/>
        <v>1E-3</v>
      </c>
      <c r="AA523" s="9">
        <f t="shared" si="93"/>
        <v>0.28000000000000003</v>
      </c>
      <c r="AB523" s="9">
        <f t="shared" si="97"/>
        <v>2.6000000000000002E-2</v>
      </c>
      <c r="AC523" s="9">
        <f t="shared" si="94"/>
        <v>0</v>
      </c>
      <c r="AD523" s="9">
        <f t="shared" si="90"/>
        <v>0.40151916072595961</v>
      </c>
      <c r="AE523" s="9">
        <f t="shared" si="98"/>
        <v>0.13</v>
      </c>
      <c r="AF523">
        <v>31798</v>
      </c>
    </row>
    <row r="524" spans="1:32" hidden="1">
      <c r="A524" t="s">
        <v>437</v>
      </c>
      <c r="B524" t="s">
        <v>474</v>
      </c>
      <c r="C524">
        <v>12077</v>
      </c>
      <c r="D524">
        <v>5912</v>
      </c>
      <c r="E524">
        <v>6165</v>
      </c>
      <c r="F524" s="11">
        <v>2.2999999999999998</v>
      </c>
      <c r="G524">
        <v>92.6</v>
      </c>
      <c r="H524">
        <v>1</v>
      </c>
      <c r="I524">
        <v>0.1</v>
      </c>
      <c r="J524">
        <v>83735</v>
      </c>
      <c r="K524">
        <v>4.2</v>
      </c>
      <c r="L524">
        <v>5932</v>
      </c>
      <c r="M524" s="13">
        <v>5.5</v>
      </c>
      <c r="N524">
        <v>0.5</v>
      </c>
      <c r="O524">
        <v>4.5</v>
      </c>
      <c r="R524" t="s">
        <v>437</v>
      </c>
      <c r="S524" t="s">
        <v>474</v>
      </c>
      <c r="T524">
        <v>12077</v>
      </c>
      <c r="U524" s="9">
        <f t="shared" si="91"/>
        <v>0.48952554442328394</v>
      </c>
      <c r="V524" s="9">
        <f t="shared" si="92"/>
        <v>0.51047445557671611</v>
      </c>
      <c r="W524" s="9">
        <f t="shared" ref="W524:W551" si="100">F524/100</f>
        <v>2.3E-2</v>
      </c>
      <c r="X524" s="9">
        <f t="shared" si="99"/>
        <v>0.92599999999999993</v>
      </c>
      <c r="Y524" s="9">
        <f t="shared" si="95"/>
        <v>0.01</v>
      </c>
      <c r="Z524" s="9">
        <f t="shared" si="96"/>
        <v>1E-3</v>
      </c>
      <c r="AA524" s="9">
        <f t="shared" si="93"/>
        <v>4.2000000000000003E-2</v>
      </c>
      <c r="AB524" s="9">
        <f t="shared" si="97"/>
        <v>5.5E-2</v>
      </c>
      <c r="AC524" s="9">
        <f t="shared" si="94"/>
        <v>5.0000000000000001E-3</v>
      </c>
      <c r="AD524" s="9">
        <f t="shared" si="90"/>
        <v>0.49118158483066987</v>
      </c>
      <c r="AE524" s="9">
        <f t="shared" si="98"/>
        <v>4.4999999999999998E-2</v>
      </c>
      <c r="AF524">
        <v>83735</v>
      </c>
    </row>
    <row r="525" spans="1:32" hidden="1">
      <c r="A525" t="s">
        <v>437</v>
      </c>
      <c r="B525" t="s">
        <v>475</v>
      </c>
      <c r="C525">
        <v>96135</v>
      </c>
      <c r="D525">
        <v>46221</v>
      </c>
      <c r="E525">
        <v>49914</v>
      </c>
      <c r="F525" s="11">
        <v>3.7</v>
      </c>
      <c r="G525">
        <v>39.5</v>
      </c>
      <c r="H525">
        <v>52.1</v>
      </c>
      <c r="I525">
        <v>0.4</v>
      </c>
      <c r="J525">
        <v>45676</v>
      </c>
      <c r="K525">
        <v>18.2</v>
      </c>
      <c r="L525">
        <v>41039</v>
      </c>
      <c r="M525" s="13">
        <v>4.8</v>
      </c>
      <c r="N525">
        <v>0.1</v>
      </c>
      <c r="O525">
        <v>11.6</v>
      </c>
      <c r="R525" t="s">
        <v>437</v>
      </c>
      <c r="S525" t="s">
        <v>475</v>
      </c>
      <c r="T525">
        <v>96135</v>
      </c>
      <c r="U525" s="9">
        <f t="shared" si="91"/>
        <v>0.48079263535652988</v>
      </c>
      <c r="V525" s="9">
        <f t="shared" si="92"/>
        <v>0.51920736464347017</v>
      </c>
      <c r="W525" s="9">
        <f t="shared" si="100"/>
        <v>3.7000000000000005E-2</v>
      </c>
      <c r="X525" s="9">
        <f t="shared" si="99"/>
        <v>0.39500000000000002</v>
      </c>
      <c r="Y525" s="9">
        <f t="shared" si="95"/>
        <v>0.52100000000000002</v>
      </c>
      <c r="Z525" s="9">
        <f t="shared" si="96"/>
        <v>4.0000000000000001E-3</v>
      </c>
      <c r="AA525" s="9">
        <f t="shared" si="93"/>
        <v>0.182</v>
      </c>
      <c r="AB525" s="9">
        <f t="shared" si="97"/>
        <v>4.8000000000000001E-2</v>
      </c>
      <c r="AC525" s="9">
        <f t="shared" si="94"/>
        <v>1E-3</v>
      </c>
      <c r="AD525" s="9">
        <f t="shared" si="90"/>
        <v>0.42688927029697821</v>
      </c>
      <c r="AE525" s="9">
        <f t="shared" si="98"/>
        <v>0.11599999999999999</v>
      </c>
      <c r="AF525">
        <v>45676</v>
      </c>
    </row>
    <row r="526" spans="1:32" hidden="1">
      <c r="A526" t="s">
        <v>437</v>
      </c>
      <c r="B526" t="s">
        <v>476</v>
      </c>
      <c r="C526">
        <v>17057</v>
      </c>
      <c r="D526">
        <v>8211</v>
      </c>
      <c r="E526">
        <v>8846</v>
      </c>
      <c r="F526" s="11">
        <v>3</v>
      </c>
      <c r="G526">
        <v>83.5</v>
      </c>
      <c r="H526">
        <v>9.1999999999999993</v>
      </c>
      <c r="I526">
        <v>0</v>
      </c>
      <c r="J526">
        <v>29912</v>
      </c>
      <c r="K526">
        <v>39</v>
      </c>
      <c r="L526">
        <v>6797</v>
      </c>
      <c r="M526" s="13">
        <v>4.2</v>
      </c>
      <c r="N526">
        <v>0.3</v>
      </c>
      <c r="O526">
        <v>8.8000000000000007</v>
      </c>
      <c r="R526" t="s">
        <v>437</v>
      </c>
      <c r="S526" t="s">
        <v>476</v>
      </c>
      <c r="T526">
        <v>17057</v>
      </c>
      <c r="U526" s="9">
        <f t="shared" si="91"/>
        <v>0.48138594125578943</v>
      </c>
      <c r="V526" s="9">
        <f t="shared" si="92"/>
        <v>0.51861405874421063</v>
      </c>
      <c r="W526" s="9">
        <f t="shared" si="100"/>
        <v>0.03</v>
      </c>
      <c r="X526" s="9">
        <f t="shared" si="99"/>
        <v>0.83499999999999996</v>
      </c>
      <c r="Y526" s="9">
        <f t="shared" si="95"/>
        <v>9.1999999999999998E-2</v>
      </c>
      <c r="Z526" s="9">
        <f t="shared" si="96"/>
        <v>0</v>
      </c>
      <c r="AA526" s="9">
        <f t="shared" si="93"/>
        <v>0.39</v>
      </c>
      <c r="AB526" s="9">
        <f t="shared" si="97"/>
        <v>4.2000000000000003E-2</v>
      </c>
      <c r="AC526" s="9">
        <f t="shared" si="94"/>
        <v>3.0000000000000001E-3</v>
      </c>
      <c r="AD526" s="9">
        <f t="shared" si="90"/>
        <v>0.39848742451779329</v>
      </c>
      <c r="AE526" s="9">
        <f t="shared" si="98"/>
        <v>8.8000000000000009E-2</v>
      </c>
      <c r="AF526">
        <v>29912</v>
      </c>
    </row>
    <row r="527" spans="1:32" hidden="1">
      <c r="A527" t="s">
        <v>437</v>
      </c>
      <c r="B527" t="s">
        <v>477</v>
      </c>
      <c r="C527">
        <v>213735</v>
      </c>
      <c r="D527">
        <v>101702</v>
      </c>
      <c r="E527">
        <v>112033</v>
      </c>
      <c r="F527" s="11">
        <v>6.4</v>
      </c>
      <c r="G527">
        <v>39.9</v>
      </c>
      <c r="H527">
        <v>48.4</v>
      </c>
      <c r="I527">
        <v>0.1</v>
      </c>
      <c r="J527">
        <v>40758</v>
      </c>
      <c r="K527">
        <v>25.5</v>
      </c>
      <c r="L527">
        <v>104547</v>
      </c>
      <c r="M527" s="13">
        <v>4</v>
      </c>
      <c r="N527">
        <v>0.1</v>
      </c>
      <c r="O527">
        <v>10</v>
      </c>
      <c r="R527" t="s">
        <v>437</v>
      </c>
      <c r="S527" t="s">
        <v>477</v>
      </c>
      <c r="T527">
        <v>213735</v>
      </c>
      <c r="U527" s="9">
        <f t="shared" si="91"/>
        <v>0.47583222214424403</v>
      </c>
      <c r="V527" s="9">
        <f t="shared" si="92"/>
        <v>0.52416777785575597</v>
      </c>
      <c r="W527" s="9">
        <f t="shared" si="100"/>
        <v>6.4000000000000001E-2</v>
      </c>
      <c r="X527" s="9">
        <f t="shared" si="99"/>
        <v>0.39899999999999997</v>
      </c>
      <c r="Y527" s="9">
        <f t="shared" si="95"/>
        <v>0.48399999999999999</v>
      </c>
      <c r="Z527" s="9">
        <f t="shared" si="96"/>
        <v>1E-3</v>
      </c>
      <c r="AA527" s="9">
        <f t="shared" si="93"/>
        <v>0.255</v>
      </c>
      <c r="AB527" s="9">
        <f t="shared" si="97"/>
        <v>0.04</v>
      </c>
      <c r="AC527" s="9">
        <f t="shared" si="94"/>
        <v>1E-3</v>
      </c>
      <c r="AD527" s="9">
        <f t="shared" si="90"/>
        <v>0.48914309776124643</v>
      </c>
      <c r="AE527" s="9">
        <f t="shared" si="98"/>
        <v>0.1</v>
      </c>
      <c r="AF527">
        <v>40758</v>
      </c>
    </row>
    <row r="528" spans="1:32" hidden="1">
      <c r="A528" t="s">
        <v>437</v>
      </c>
      <c r="B528" t="s">
        <v>478</v>
      </c>
      <c r="C528">
        <v>98736</v>
      </c>
      <c r="D528">
        <v>47511</v>
      </c>
      <c r="E528">
        <v>51225</v>
      </c>
      <c r="F528" s="11">
        <v>5.9</v>
      </c>
      <c r="G528">
        <v>60.7</v>
      </c>
      <c r="H528">
        <v>27.5</v>
      </c>
      <c r="I528">
        <v>0.1</v>
      </c>
      <c r="J528">
        <v>39930</v>
      </c>
      <c r="K528">
        <v>21.2</v>
      </c>
      <c r="L528">
        <v>46331</v>
      </c>
      <c r="M528" s="13">
        <v>3.7</v>
      </c>
      <c r="N528">
        <v>0.1</v>
      </c>
      <c r="O528">
        <v>8.3000000000000007</v>
      </c>
      <c r="R528" t="s">
        <v>437</v>
      </c>
      <c r="S528" t="s">
        <v>478</v>
      </c>
      <c r="T528">
        <v>98736</v>
      </c>
      <c r="U528" s="9">
        <f t="shared" si="91"/>
        <v>0.48119227029654837</v>
      </c>
      <c r="V528" s="9">
        <f t="shared" si="92"/>
        <v>0.51880772970345168</v>
      </c>
      <c r="W528" s="9">
        <f t="shared" si="100"/>
        <v>5.9000000000000004E-2</v>
      </c>
      <c r="X528" s="9">
        <f t="shared" si="99"/>
        <v>0.60699999999999998</v>
      </c>
      <c r="Y528" s="9">
        <f t="shared" si="95"/>
        <v>0.27500000000000002</v>
      </c>
      <c r="Z528" s="9">
        <f t="shared" si="96"/>
        <v>1E-3</v>
      </c>
      <c r="AA528" s="9">
        <f t="shared" si="93"/>
        <v>0.21199999999999999</v>
      </c>
      <c r="AB528" s="9">
        <f t="shared" si="97"/>
        <v>3.7000000000000005E-2</v>
      </c>
      <c r="AC528" s="9">
        <f t="shared" si="94"/>
        <v>1E-3</v>
      </c>
      <c r="AD528" s="9">
        <f t="shared" si="90"/>
        <v>0.46924120888024634</v>
      </c>
      <c r="AE528" s="9">
        <f t="shared" si="98"/>
        <v>8.3000000000000004E-2</v>
      </c>
      <c r="AF528">
        <v>39930</v>
      </c>
    </row>
    <row r="529" spans="1:32" hidden="1">
      <c r="A529" t="s">
        <v>437</v>
      </c>
      <c r="B529" t="s">
        <v>479</v>
      </c>
      <c r="C529">
        <v>25165</v>
      </c>
      <c r="D529">
        <v>11919</v>
      </c>
      <c r="E529">
        <v>13246</v>
      </c>
      <c r="F529" s="11">
        <v>3.2</v>
      </c>
      <c r="G529">
        <v>85.8</v>
      </c>
      <c r="H529">
        <v>7.6</v>
      </c>
      <c r="I529">
        <v>0.1</v>
      </c>
      <c r="J529">
        <v>50068</v>
      </c>
      <c r="K529">
        <v>11.2</v>
      </c>
      <c r="L529">
        <v>12506</v>
      </c>
      <c r="M529" s="13">
        <v>2.7</v>
      </c>
      <c r="N529">
        <v>0</v>
      </c>
      <c r="O529">
        <v>4.8</v>
      </c>
      <c r="R529" t="s">
        <v>437</v>
      </c>
      <c r="S529" t="s">
        <v>479</v>
      </c>
      <c r="T529">
        <v>25165</v>
      </c>
      <c r="U529" s="9">
        <f t="shared" si="91"/>
        <v>0.47363401549771506</v>
      </c>
      <c r="V529" s="9">
        <f t="shared" si="92"/>
        <v>0.52636598450228489</v>
      </c>
      <c r="W529" s="9">
        <f t="shared" si="100"/>
        <v>3.2000000000000001E-2</v>
      </c>
      <c r="X529" s="9">
        <f t="shared" si="99"/>
        <v>0.85799999999999998</v>
      </c>
      <c r="Y529" s="9">
        <f t="shared" si="95"/>
        <v>7.5999999999999998E-2</v>
      </c>
      <c r="Z529" s="9">
        <f t="shared" si="96"/>
        <v>1E-3</v>
      </c>
      <c r="AA529" s="9">
        <f t="shared" si="93"/>
        <v>0.11199999999999999</v>
      </c>
      <c r="AB529" s="9">
        <f t="shared" si="97"/>
        <v>2.7000000000000003E-2</v>
      </c>
      <c r="AC529" s="9">
        <f t="shared" si="94"/>
        <v>0</v>
      </c>
      <c r="AD529" s="9">
        <f t="shared" si="90"/>
        <v>0.49696006358036954</v>
      </c>
      <c r="AE529" s="9">
        <f t="shared" si="98"/>
        <v>4.8000000000000001E-2</v>
      </c>
      <c r="AF529">
        <v>50068</v>
      </c>
    </row>
    <row r="530" spans="1:32" hidden="1">
      <c r="A530" t="s">
        <v>437</v>
      </c>
      <c r="B530" t="s">
        <v>480</v>
      </c>
      <c r="C530">
        <v>24193</v>
      </c>
      <c r="D530">
        <v>10861</v>
      </c>
      <c r="E530">
        <v>13332</v>
      </c>
      <c r="F530" s="11">
        <v>2.6</v>
      </c>
      <c r="G530">
        <v>81.599999999999994</v>
      </c>
      <c r="H530">
        <v>11.9</v>
      </c>
      <c r="I530">
        <v>0.2</v>
      </c>
      <c r="J530">
        <v>40842</v>
      </c>
      <c r="K530">
        <v>17.7</v>
      </c>
      <c r="L530">
        <v>11297</v>
      </c>
      <c r="M530" s="13">
        <v>5.9</v>
      </c>
      <c r="N530">
        <v>0.2</v>
      </c>
      <c r="O530">
        <v>5.6</v>
      </c>
      <c r="R530" t="s">
        <v>437</v>
      </c>
      <c r="S530" t="s">
        <v>480</v>
      </c>
      <c r="T530">
        <v>24193</v>
      </c>
      <c r="U530" s="9">
        <f t="shared" si="91"/>
        <v>0.44893150911420659</v>
      </c>
      <c r="V530" s="9">
        <f t="shared" si="92"/>
        <v>0.55106849088579346</v>
      </c>
      <c r="W530" s="9">
        <f t="shared" si="100"/>
        <v>2.6000000000000002E-2</v>
      </c>
      <c r="X530" s="9">
        <f t="shared" si="99"/>
        <v>0.81599999999999995</v>
      </c>
      <c r="Y530" s="9">
        <f t="shared" si="95"/>
        <v>0.11900000000000001</v>
      </c>
      <c r="Z530" s="9">
        <f t="shared" si="96"/>
        <v>2E-3</v>
      </c>
      <c r="AA530" s="9">
        <f t="shared" si="93"/>
        <v>0.17699999999999999</v>
      </c>
      <c r="AB530" s="9">
        <f t="shared" si="97"/>
        <v>5.9000000000000004E-2</v>
      </c>
      <c r="AC530" s="9">
        <f t="shared" si="94"/>
        <v>2E-3</v>
      </c>
      <c r="AD530" s="9">
        <f t="shared" si="90"/>
        <v>0.46695325094035467</v>
      </c>
      <c r="AE530" s="9">
        <f t="shared" si="98"/>
        <v>5.5999999999999994E-2</v>
      </c>
      <c r="AF530">
        <v>40842</v>
      </c>
    </row>
    <row r="531" spans="1:32" hidden="1">
      <c r="A531" t="s">
        <v>437</v>
      </c>
      <c r="B531" t="s">
        <v>481</v>
      </c>
      <c r="C531">
        <v>86184</v>
      </c>
      <c r="D531">
        <v>41511</v>
      </c>
      <c r="E531">
        <v>44673</v>
      </c>
      <c r="F531" s="11">
        <v>3.6</v>
      </c>
      <c r="G531">
        <v>50.2</v>
      </c>
      <c r="H531">
        <v>41.4</v>
      </c>
      <c r="I531">
        <v>0.1</v>
      </c>
      <c r="J531">
        <v>65499</v>
      </c>
      <c r="K531">
        <v>11.5</v>
      </c>
      <c r="L531">
        <v>39589</v>
      </c>
      <c r="M531" s="13">
        <v>4.0999999999999996</v>
      </c>
      <c r="N531">
        <v>0.1</v>
      </c>
      <c r="O531">
        <v>8</v>
      </c>
      <c r="R531" t="s">
        <v>437</v>
      </c>
      <c r="S531" t="s">
        <v>481</v>
      </c>
      <c r="T531">
        <v>86184</v>
      </c>
      <c r="U531" s="9">
        <f t="shared" si="91"/>
        <v>0.48165552770815928</v>
      </c>
      <c r="V531" s="9">
        <f t="shared" si="92"/>
        <v>0.51834447229184066</v>
      </c>
      <c r="W531" s="9">
        <f t="shared" si="100"/>
        <v>3.6000000000000004E-2</v>
      </c>
      <c r="X531" s="9">
        <f t="shared" si="99"/>
        <v>0.502</v>
      </c>
      <c r="Y531" s="9">
        <f t="shared" si="95"/>
        <v>0.41399999999999998</v>
      </c>
      <c r="Z531" s="9">
        <f t="shared" si="96"/>
        <v>1E-3</v>
      </c>
      <c r="AA531" s="9">
        <f t="shared" si="93"/>
        <v>0.115</v>
      </c>
      <c r="AB531" s="9">
        <f t="shared" si="97"/>
        <v>4.0999999999999995E-2</v>
      </c>
      <c r="AC531" s="9">
        <f t="shared" si="94"/>
        <v>1E-3</v>
      </c>
      <c r="AD531" s="9">
        <f t="shared" si="90"/>
        <v>0.45935440452984311</v>
      </c>
      <c r="AE531" s="9">
        <f t="shared" si="98"/>
        <v>0.08</v>
      </c>
      <c r="AF531">
        <v>65499</v>
      </c>
    </row>
    <row r="532" spans="1:32" hidden="1">
      <c r="A532" t="s">
        <v>437</v>
      </c>
      <c r="B532" t="s">
        <v>482</v>
      </c>
      <c r="C532">
        <v>448290</v>
      </c>
      <c r="D532">
        <v>220275</v>
      </c>
      <c r="E532">
        <v>228015</v>
      </c>
      <c r="F532" s="11">
        <v>7.5</v>
      </c>
      <c r="G532">
        <v>63.1</v>
      </c>
      <c r="H532">
        <v>18.7</v>
      </c>
      <c r="I532">
        <v>0.2</v>
      </c>
      <c r="J532">
        <v>66634</v>
      </c>
      <c r="K532">
        <v>8.3000000000000007</v>
      </c>
      <c r="L532">
        <v>214968</v>
      </c>
      <c r="M532" s="13">
        <v>4.5</v>
      </c>
      <c r="N532">
        <v>0.1</v>
      </c>
      <c r="O532">
        <v>6.1</v>
      </c>
      <c r="R532" t="s">
        <v>437</v>
      </c>
      <c r="S532" t="s">
        <v>482</v>
      </c>
      <c r="T532">
        <v>448290</v>
      </c>
      <c r="U532" s="9">
        <f t="shared" si="91"/>
        <v>0.49136719534230072</v>
      </c>
      <c r="V532" s="9">
        <f t="shared" si="92"/>
        <v>0.50863280465769922</v>
      </c>
      <c r="W532" s="9">
        <f t="shared" si="100"/>
        <v>7.4999999999999997E-2</v>
      </c>
      <c r="X532" s="9">
        <f t="shared" si="99"/>
        <v>0.63100000000000001</v>
      </c>
      <c r="Y532" s="9">
        <f t="shared" si="95"/>
        <v>0.187</v>
      </c>
      <c r="Z532" s="9">
        <f t="shared" si="96"/>
        <v>2E-3</v>
      </c>
      <c r="AA532" s="9">
        <f t="shared" si="93"/>
        <v>8.3000000000000004E-2</v>
      </c>
      <c r="AB532" s="9">
        <f t="shared" si="97"/>
        <v>4.4999999999999998E-2</v>
      </c>
      <c r="AC532" s="9">
        <f t="shared" si="94"/>
        <v>1E-3</v>
      </c>
      <c r="AD532" s="9">
        <f t="shared" si="90"/>
        <v>0.47952887639697517</v>
      </c>
      <c r="AE532" s="9">
        <f t="shared" si="98"/>
        <v>6.0999999999999999E-2</v>
      </c>
      <c r="AF532">
        <v>66634</v>
      </c>
    </row>
    <row r="533" spans="1:32" hidden="1">
      <c r="A533" t="s">
        <v>437</v>
      </c>
      <c r="B533" t="s">
        <v>483</v>
      </c>
      <c r="C533">
        <v>21150</v>
      </c>
      <c r="D533">
        <v>10083</v>
      </c>
      <c r="E533">
        <v>11067</v>
      </c>
      <c r="F533" s="11">
        <v>6.7</v>
      </c>
      <c r="G533">
        <v>78.099999999999994</v>
      </c>
      <c r="H533">
        <v>11.8</v>
      </c>
      <c r="I533">
        <v>0.1</v>
      </c>
      <c r="J533">
        <v>45643</v>
      </c>
      <c r="K533">
        <v>18.3</v>
      </c>
      <c r="L533">
        <v>9655</v>
      </c>
      <c r="M533" s="13">
        <v>3.5</v>
      </c>
      <c r="N533">
        <v>0</v>
      </c>
      <c r="O533">
        <v>4.9000000000000004</v>
      </c>
      <c r="R533" t="s">
        <v>437</v>
      </c>
      <c r="S533" t="s">
        <v>483</v>
      </c>
      <c r="T533">
        <v>21150</v>
      </c>
      <c r="U533" s="9">
        <f t="shared" si="91"/>
        <v>0.47673758865248228</v>
      </c>
      <c r="V533" s="9">
        <f t="shared" si="92"/>
        <v>0.52326241134751772</v>
      </c>
      <c r="W533" s="9">
        <f t="shared" si="100"/>
        <v>6.7000000000000004E-2</v>
      </c>
      <c r="X533" s="9">
        <f t="shared" si="99"/>
        <v>0.78099999999999992</v>
      </c>
      <c r="Y533" s="9">
        <f t="shared" si="95"/>
        <v>0.11800000000000001</v>
      </c>
      <c r="Z533" s="9">
        <f t="shared" si="96"/>
        <v>1E-3</v>
      </c>
      <c r="AA533" s="9">
        <f t="shared" si="93"/>
        <v>0.183</v>
      </c>
      <c r="AB533" s="9">
        <f t="shared" si="97"/>
        <v>3.5000000000000003E-2</v>
      </c>
      <c r="AC533" s="9">
        <f t="shared" si="94"/>
        <v>0</v>
      </c>
      <c r="AD533" s="9">
        <f t="shared" si="90"/>
        <v>0.45650118203309692</v>
      </c>
      <c r="AE533" s="9">
        <f t="shared" si="98"/>
        <v>4.9000000000000002E-2</v>
      </c>
      <c r="AF533">
        <v>45643</v>
      </c>
    </row>
    <row r="534" spans="1:32" hidden="1">
      <c r="A534" t="s">
        <v>437</v>
      </c>
      <c r="B534" t="s">
        <v>484</v>
      </c>
      <c r="C534">
        <v>14754</v>
      </c>
      <c r="D534">
        <v>6665</v>
      </c>
      <c r="E534">
        <v>8089</v>
      </c>
      <c r="F534" s="11">
        <v>7</v>
      </c>
      <c r="G534">
        <v>69</v>
      </c>
      <c r="H534">
        <v>15</v>
      </c>
      <c r="I534">
        <v>0</v>
      </c>
      <c r="J534">
        <v>48639</v>
      </c>
      <c r="K534">
        <v>22.4</v>
      </c>
      <c r="L534">
        <v>5953</v>
      </c>
      <c r="M534" s="13">
        <v>3.1</v>
      </c>
      <c r="N534">
        <v>0.1</v>
      </c>
      <c r="O534">
        <v>8.5</v>
      </c>
      <c r="R534" t="s">
        <v>437</v>
      </c>
      <c r="S534" t="s">
        <v>484</v>
      </c>
      <c r="T534">
        <v>14754</v>
      </c>
      <c r="U534" s="9">
        <f t="shared" si="91"/>
        <v>0.45174190050155888</v>
      </c>
      <c r="V534" s="9">
        <f t="shared" si="92"/>
        <v>0.54825809949844106</v>
      </c>
      <c r="W534" s="9">
        <f t="shared" si="100"/>
        <v>7.0000000000000007E-2</v>
      </c>
      <c r="X534" s="9">
        <f t="shared" si="99"/>
        <v>0.69</v>
      </c>
      <c r="Y534" s="9">
        <f t="shared" si="95"/>
        <v>0.15</v>
      </c>
      <c r="Z534" s="9">
        <f t="shared" si="96"/>
        <v>0</v>
      </c>
      <c r="AA534" s="9">
        <f t="shared" si="93"/>
        <v>0.22399999999999998</v>
      </c>
      <c r="AB534" s="9">
        <f t="shared" si="97"/>
        <v>3.1E-2</v>
      </c>
      <c r="AC534" s="9">
        <f t="shared" si="94"/>
        <v>1E-3</v>
      </c>
      <c r="AD534" s="9">
        <f t="shared" si="90"/>
        <v>0.40348380100311781</v>
      </c>
      <c r="AE534" s="9">
        <f t="shared" si="98"/>
        <v>8.5000000000000006E-2</v>
      </c>
      <c r="AF534">
        <v>48639</v>
      </c>
    </row>
    <row r="535" spans="1:32" hidden="1">
      <c r="A535" t="s">
        <v>437</v>
      </c>
      <c r="B535" t="s">
        <v>485</v>
      </c>
      <c r="C535">
        <v>27168</v>
      </c>
      <c r="D535">
        <v>13433</v>
      </c>
      <c r="E535">
        <v>13735</v>
      </c>
      <c r="F535" s="11">
        <v>16.3</v>
      </c>
      <c r="G535">
        <v>67.900000000000006</v>
      </c>
      <c r="H535">
        <v>10.4</v>
      </c>
      <c r="I535">
        <v>0.2</v>
      </c>
      <c r="J535">
        <v>45363</v>
      </c>
      <c r="K535">
        <v>16</v>
      </c>
      <c r="L535">
        <v>12748</v>
      </c>
      <c r="M535" s="13">
        <v>6.3</v>
      </c>
      <c r="N535">
        <v>0.3</v>
      </c>
      <c r="O535">
        <v>6.7</v>
      </c>
      <c r="R535" t="s">
        <v>437</v>
      </c>
      <c r="S535" t="s">
        <v>485</v>
      </c>
      <c r="T535">
        <v>27168</v>
      </c>
      <c r="U535" s="9">
        <f t="shared" si="91"/>
        <v>0.4944419905771496</v>
      </c>
      <c r="V535" s="9">
        <f t="shared" si="92"/>
        <v>0.50555800942285045</v>
      </c>
      <c r="W535" s="9">
        <f t="shared" si="100"/>
        <v>0.16300000000000001</v>
      </c>
      <c r="X535" s="9">
        <f t="shared" si="99"/>
        <v>0.67900000000000005</v>
      </c>
      <c r="Y535" s="9">
        <f t="shared" si="95"/>
        <v>0.10400000000000001</v>
      </c>
      <c r="Z535" s="9">
        <f t="shared" si="96"/>
        <v>2E-3</v>
      </c>
      <c r="AA535" s="9">
        <f t="shared" si="93"/>
        <v>0.16</v>
      </c>
      <c r="AB535" s="9">
        <f t="shared" si="97"/>
        <v>6.3E-2</v>
      </c>
      <c r="AC535" s="9">
        <f t="shared" si="94"/>
        <v>3.0000000000000001E-3</v>
      </c>
      <c r="AD535" s="9">
        <f t="shared" si="90"/>
        <v>0.46922850412249706</v>
      </c>
      <c r="AE535" s="9">
        <f t="shared" si="98"/>
        <v>6.7000000000000004E-2</v>
      </c>
      <c r="AF535">
        <v>45363</v>
      </c>
    </row>
    <row r="536" spans="1:32" hidden="1">
      <c r="A536" t="s">
        <v>47</v>
      </c>
      <c r="B536" t="s">
        <v>162</v>
      </c>
      <c r="C536">
        <v>19081</v>
      </c>
      <c r="D536">
        <v>9698</v>
      </c>
      <c r="E536">
        <v>9383</v>
      </c>
      <c r="F536" s="11">
        <v>61.5</v>
      </c>
      <c r="G536">
        <v>36.200000000000003</v>
      </c>
      <c r="H536">
        <v>0.2</v>
      </c>
      <c r="I536">
        <v>0.1</v>
      </c>
      <c r="J536">
        <v>46564</v>
      </c>
      <c r="K536">
        <v>21.4</v>
      </c>
      <c r="L536">
        <v>7698</v>
      </c>
      <c r="M536" s="13">
        <v>3.8</v>
      </c>
      <c r="N536">
        <v>0.3</v>
      </c>
      <c r="O536">
        <v>9.6</v>
      </c>
      <c r="R536" t="s">
        <v>47</v>
      </c>
      <c r="S536" t="s">
        <v>162</v>
      </c>
      <c r="T536">
        <v>19081</v>
      </c>
      <c r="U536" s="9">
        <f t="shared" si="91"/>
        <v>0.50825428436664744</v>
      </c>
      <c r="V536" s="9">
        <f t="shared" si="92"/>
        <v>0.49174571563335256</v>
      </c>
      <c r="W536" s="9">
        <f t="shared" si="100"/>
        <v>0.61499999999999999</v>
      </c>
      <c r="X536" s="9">
        <f t="shared" si="99"/>
        <v>0.36200000000000004</v>
      </c>
      <c r="Y536" s="9">
        <f t="shared" si="95"/>
        <v>2E-3</v>
      </c>
      <c r="Z536" s="9">
        <f t="shared" si="96"/>
        <v>1E-3</v>
      </c>
      <c r="AA536" s="9">
        <f t="shared" si="93"/>
        <v>0.214</v>
      </c>
      <c r="AB536" s="9">
        <f t="shared" si="97"/>
        <v>3.7999999999999999E-2</v>
      </c>
      <c r="AC536" s="9">
        <f t="shared" si="94"/>
        <v>3.0000000000000001E-3</v>
      </c>
      <c r="AD536" s="9">
        <f t="shared" si="90"/>
        <v>0.40343797494890205</v>
      </c>
      <c r="AE536" s="9">
        <f t="shared" si="98"/>
        <v>9.6000000000000002E-2</v>
      </c>
      <c r="AF536">
        <v>46564</v>
      </c>
    </row>
    <row r="537" spans="1:32" hidden="1">
      <c r="A537" t="s">
        <v>47</v>
      </c>
      <c r="B537" t="s">
        <v>486</v>
      </c>
      <c r="C537">
        <v>22040</v>
      </c>
      <c r="D537">
        <v>10564</v>
      </c>
      <c r="E537">
        <v>11476</v>
      </c>
      <c r="F537" s="11">
        <v>3.6</v>
      </c>
      <c r="G537">
        <v>91.6</v>
      </c>
      <c r="H537">
        <v>0.4</v>
      </c>
      <c r="I537">
        <v>1.1000000000000001</v>
      </c>
      <c r="J537">
        <v>44394</v>
      </c>
      <c r="K537">
        <v>15.2</v>
      </c>
      <c r="L537">
        <v>9439</v>
      </c>
      <c r="M537" s="13">
        <v>6.5</v>
      </c>
      <c r="N537">
        <v>0</v>
      </c>
      <c r="O537">
        <v>9.6</v>
      </c>
      <c r="R537" t="s">
        <v>47</v>
      </c>
      <c r="S537" t="s">
        <v>486</v>
      </c>
      <c r="T537">
        <v>22040</v>
      </c>
      <c r="U537" s="9">
        <f t="shared" si="91"/>
        <v>0.47931034482758622</v>
      </c>
      <c r="V537" s="9">
        <f t="shared" si="92"/>
        <v>0.52068965517241383</v>
      </c>
      <c r="W537" s="9">
        <f t="shared" si="100"/>
        <v>3.6000000000000004E-2</v>
      </c>
      <c r="X537" s="9">
        <f t="shared" si="99"/>
        <v>0.91599999999999993</v>
      </c>
      <c r="Y537" s="9">
        <f t="shared" si="95"/>
        <v>4.0000000000000001E-3</v>
      </c>
      <c r="Z537" s="9">
        <f t="shared" si="96"/>
        <v>1.1000000000000001E-2</v>
      </c>
      <c r="AA537" s="9">
        <f t="shared" si="93"/>
        <v>0.152</v>
      </c>
      <c r="AB537" s="9">
        <f t="shared" si="97"/>
        <v>6.5000000000000002E-2</v>
      </c>
      <c r="AC537" s="9">
        <f t="shared" si="94"/>
        <v>0</v>
      </c>
      <c r="AD537" s="9">
        <f t="shared" si="90"/>
        <v>0.42826678765880216</v>
      </c>
      <c r="AE537" s="9">
        <f t="shared" si="98"/>
        <v>9.6000000000000002E-2</v>
      </c>
      <c r="AF537">
        <v>44394</v>
      </c>
    </row>
    <row r="538" spans="1:32" hidden="1">
      <c r="A538" t="s">
        <v>47</v>
      </c>
      <c r="B538" t="s">
        <v>97</v>
      </c>
      <c r="C538">
        <v>184930</v>
      </c>
      <c r="D538">
        <v>92396</v>
      </c>
      <c r="E538">
        <v>92534</v>
      </c>
      <c r="F538" s="11">
        <v>20</v>
      </c>
      <c r="G538">
        <v>72.599999999999994</v>
      </c>
      <c r="H538">
        <v>1.4</v>
      </c>
      <c r="I538">
        <v>0.6</v>
      </c>
      <c r="J538">
        <v>60251</v>
      </c>
      <c r="K538">
        <v>14.2</v>
      </c>
      <c r="L538">
        <v>82427</v>
      </c>
      <c r="M538" s="13">
        <v>4.3</v>
      </c>
      <c r="N538">
        <v>0.1</v>
      </c>
      <c r="O538">
        <v>6.9</v>
      </c>
      <c r="R538" t="s">
        <v>47</v>
      </c>
      <c r="S538" t="s">
        <v>97</v>
      </c>
      <c r="T538">
        <v>184930</v>
      </c>
      <c r="U538" s="9">
        <f t="shared" si="91"/>
        <v>0.49962688584869952</v>
      </c>
      <c r="V538" s="9">
        <f t="shared" si="92"/>
        <v>0.50037311415130048</v>
      </c>
      <c r="W538" s="9">
        <f t="shared" si="100"/>
        <v>0.2</v>
      </c>
      <c r="X538" s="9">
        <f t="shared" si="99"/>
        <v>0.72599999999999998</v>
      </c>
      <c r="Y538" s="9">
        <f t="shared" si="95"/>
        <v>1.3999999999999999E-2</v>
      </c>
      <c r="Z538" s="9">
        <f t="shared" si="96"/>
        <v>6.0000000000000001E-3</v>
      </c>
      <c r="AA538" s="9">
        <f t="shared" si="93"/>
        <v>0.14199999999999999</v>
      </c>
      <c r="AB538" s="9">
        <f t="shared" si="97"/>
        <v>4.2999999999999997E-2</v>
      </c>
      <c r="AC538" s="9">
        <f t="shared" si="94"/>
        <v>1E-3</v>
      </c>
      <c r="AD538" s="9">
        <f t="shared" si="90"/>
        <v>0.44572000216298058</v>
      </c>
      <c r="AE538" s="9">
        <f t="shared" si="98"/>
        <v>6.9000000000000006E-2</v>
      </c>
      <c r="AF538">
        <v>60251</v>
      </c>
    </row>
    <row r="539" spans="1:32" hidden="1">
      <c r="A539" t="s">
        <v>47</v>
      </c>
      <c r="B539" t="s">
        <v>487</v>
      </c>
      <c r="C539">
        <v>74267</v>
      </c>
      <c r="D539">
        <v>37027</v>
      </c>
      <c r="E539">
        <v>37240</v>
      </c>
      <c r="F539" s="11">
        <v>27.2</v>
      </c>
      <c r="G539">
        <v>69</v>
      </c>
      <c r="H539">
        <v>0.5</v>
      </c>
      <c r="I539">
        <v>0.9</v>
      </c>
      <c r="J539">
        <v>51837</v>
      </c>
      <c r="K539">
        <v>14.3</v>
      </c>
      <c r="L539">
        <v>33140</v>
      </c>
      <c r="M539" s="13">
        <v>6.9</v>
      </c>
      <c r="N539">
        <v>0.2</v>
      </c>
      <c r="O539">
        <v>7.5</v>
      </c>
      <c r="R539" t="s">
        <v>47</v>
      </c>
      <c r="S539" t="s">
        <v>487</v>
      </c>
      <c r="T539">
        <v>74267</v>
      </c>
      <c r="U539" s="9">
        <f t="shared" si="91"/>
        <v>0.49856598489234788</v>
      </c>
      <c r="V539" s="9">
        <f t="shared" si="92"/>
        <v>0.50143401510765206</v>
      </c>
      <c r="W539" s="9">
        <f t="shared" si="100"/>
        <v>0.27200000000000002</v>
      </c>
      <c r="X539" s="9">
        <f t="shared" si="99"/>
        <v>0.69</v>
      </c>
      <c r="Y539" s="9">
        <f t="shared" si="95"/>
        <v>5.0000000000000001E-3</v>
      </c>
      <c r="Z539" s="9">
        <f t="shared" si="96"/>
        <v>9.0000000000000011E-3</v>
      </c>
      <c r="AA539" s="9">
        <f t="shared" si="93"/>
        <v>0.14300000000000002</v>
      </c>
      <c r="AB539" s="9">
        <f t="shared" si="97"/>
        <v>6.9000000000000006E-2</v>
      </c>
      <c r="AC539" s="9">
        <f t="shared" si="94"/>
        <v>2E-3</v>
      </c>
      <c r="AD539" s="9">
        <f t="shared" si="90"/>
        <v>0.4462277996956926</v>
      </c>
      <c r="AE539" s="9">
        <f t="shared" si="98"/>
        <v>7.4999999999999997E-2</v>
      </c>
      <c r="AF539">
        <v>51837</v>
      </c>
    </row>
    <row r="540" spans="1:32" hidden="1">
      <c r="A540" t="s">
        <v>47</v>
      </c>
      <c r="B540" t="s">
        <v>488</v>
      </c>
      <c r="C540">
        <v>72397</v>
      </c>
      <c r="D540">
        <v>35935</v>
      </c>
      <c r="E540">
        <v>36462</v>
      </c>
      <c r="F540" s="11">
        <v>5.7</v>
      </c>
      <c r="G540">
        <v>83.8</v>
      </c>
      <c r="H540">
        <v>0.8</v>
      </c>
      <c r="I540">
        <v>4.4000000000000004</v>
      </c>
      <c r="J540">
        <v>47253</v>
      </c>
      <c r="K540">
        <v>15</v>
      </c>
      <c r="L540">
        <v>27697</v>
      </c>
      <c r="M540" s="13">
        <v>8.1999999999999993</v>
      </c>
      <c r="N540">
        <v>0.1</v>
      </c>
      <c r="O540">
        <v>9.9</v>
      </c>
      <c r="R540" t="s">
        <v>47</v>
      </c>
      <c r="S540" t="s">
        <v>488</v>
      </c>
      <c r="T540">
        <v>72397</v>
      </c>
      <c r="U540" s="9">
        <f t="shared" si="91"/>
        <v>0.49636034642319432</v>
      </c>
      <c r="V540" s="9">
        <f t="shared" si="92"/>
        <v>0.50363965357680562</v>
      </c>
      <c r="W540" s="9">
        <f t="shared" si="100"/>
        <v>5.7000000000000002E-2</v>
      </c>
      <c r="X540" s="9">
        <f t="shared" si="99"/>
        <v>0.83799999999999997</v>
      </c>
      <c r="Y540" s="9">
        <f t="shared" si="95"/>
        <v>8.0000000000000002E-3</v>
      </c>
      <c r="Z540" s="9">
        <f t="shared" si="96"/>
        <v>4.4000000000000004E-2</v>
      </c>
      <c r="AA540" s="9">
        <f t="shared" si="93"/>
        <v>0.15</v>
      </c>
      <c r="AB540" s="9">
        <f t="shared" si="97"/>
        <v>8.199999999999999E-2</v>
      </c>
      <c r="AC540" s="9">
        <f t="shared" si="94"/>
        <v>1E-3</v>
      </c>
      <c r="AD540" s="9">
        <f t="shared" si="90"/>
        <v>0.38257110101247288</v>
      </c>
      <c r="AE540" s="9">
        <f t="shared" si="98"/>
        <v>9.9000000000000005E-2</v>
      </c>
      <c r="AF540">
        <v>47253</v>
      </c>
    </row>
    <row r="541" spans="1:32" hidden="1">
      <c r="A541" t="s">
        <v>47</v>
      </c>
      <c r="B541" t="s">
        <v>98</v>
      </c>
      <c r="C541">
        <v>444506</v>
      </c>
      <c r="D541">
        <v>219826</v>
      </c>
      <c r="E541">
        <v>224680</v>
      </c>
      <c r="F541" s="11">
        <v>8.4</v>
      </c>
      <c r="G541">
        <v>80.3</v>
      </c>
      <c r="H541">
        <v>1.8</v>
      </c>
      <c r="I541">
        <v>0.6</v>
      </c>
      <c r="J541">
        <v>60756</v>
      </c>
      <c r="K541">
        <v>11.2</v>
      </c>
      <c r="L541">
        <v>201261</v>
      </c>
      <c r="M541" s="13">
        <v>6.5</v>
      </c>
      <c r="N541">
        <v>0.2</v>
      </c>
      <c r="O541">
        <v>8.6</v>
      </c>
      <c r="R541" t="s">
        <v>47</v>
      </c>
      <c r="S541" t="s">
        <v>98</v>
      </c>
      <c r="T541">
        <v>444506</v>
      </c>
      <c r="U541" s="9">
        <f t="shared" si="91"/>
        <v>0.49454000620914002</v>
      </c>
      <c r="V541" s="9">
        <f t="shared" si="92"/>
        <v>0.50545999379085993</v>
      </c>
      <c r="W541" s="9">
        <f t="shared" si="100"/>
        <v>8.4000000000000005E-2</v>
      </c>
      <c r="X541" s="9">
        <f t="shared" si="99"/>
        <v>0.80299999999999994</v>
      </c>
      <c r="Y541" s="9">
        <f t="shared" si="95"/>
        <v>1.8000000000000002E-2</v>
      </c>
      <c r="Z541" s="9">
        <f t="shared" si="96"/>
        <v>6.0000000000000001E-3</v>
      </c>
      <c r="AA541" s="9">
        <f t="shared" si="93"/>
        <v>0.11199999999999999</v>
      </c>
      <c r="AB541" s="9">
        <f t="shared" si="97"/>
        <v>6.5000000000000002E-2</v>
      </c>
      <c r="AC541" s="9">
        <f t="shared" si="94"/>
        <v>2E-3</v>
      </c>
      <c r="AD541" s="9">
        <f t="shared" si="90"/>
        <v>0.45277454072610945</v>
      </c>
      <c r="AE541" s="9">
        <f t="shared" si="98"/>
        <v>8.5999999999999993E-2</v>
      </c>
      <c r="AF541">
        <v>60756</v>
      </c>
    </row>
    <row r="542" spans="1:32" hidden="1">
      <c r="A542" t="s">
        <v>47</v>
      </c>
      <c r="B542" t="s">
        <v>100</v>
      </c>
      <c r="C542">
        <v>3989</v>
      </c>
      <c r="D542">
        <v>2005</v>
      </c>
      <c r="E542">
        <v>1984</v>
      </c>
      <c r="F542" s="11">
        <v>6.4</v>
      </c>
      <c r="G542">
        <v>88.5</v>
      </c>
      <c r="H542">
        <v>0.4</v>
      </c>
      <c r="I542">
        <v>0.5</v>
      </c>
      <c r="J542">
        <v>38581</v>
      </c>
      <c r="K542">
        <v>17.600000000000001</v>
      </c>
      <c r="L542">
        <v>1557</v>
      </c>
      <c r="M542" s="13">
        <v>12.7</v>
      </c>
      <c r="N542">
        <v>0.4</v>
      </c>
      <c r="O542">
        <v>10.4</v>
      </c>
      <c r="R542" t="s">
        <v>47</v>
      </c>
      <c r="S542" t="s">
        <v>100</v>
      </c>
      <c r="T542">
        <v>3989</v>
      </c>
      <c r="U542" s="9">
        <f t="shared" si="91"/>
        <v>0.5026322386563048</v>
      </c>
      <c r="V542" s="9">
        <f t="shared" si="92"/>
        <v>0.49736776134369515</v>
      </c>
      <c r="W542" s="9">
        <f t="shared" si="100"/>
        <v>6.4000000000000001E-2</v>
      </c>
      <c r="X542" s="9">
        <f t="shared" si="99"/>
        <v>0.88500000000000001</v>
      </c>
      <c r="Y542" s="9">
        <f t="shared" si="95"/>
        <v>4.0000000000000001E-3</v>
      </c>
      <c r="Z542" s="9">
        <f t="shared" si="96"/>
        <v>5.0000000000000001E-3</v>
      </c>
      <c r="AA542" s="9">
        <f t="shared" si="93"/>
        <v>0.17600000000000002</v>
      </c>
      <c r="AB542" s="9">
        <f t="shared" si="97"/>
        <v>0.127</v>
      </c>
      <c r="AC542" s="9">
        <f t="shared" si="94"/>
        <v>4.0000000000000001E-3</v>
      </c>
      <c r="AD542" s="9">
        <f t="shared" si="90"/>
        <v>0.39032338932063176</v>
      </c>
      <c r="AE542" s="9">
        <f t="shared" si="98"/>
        <v>0.10400000000000001</v>
      </c>
      <c r="AF542">
        <v>38581</v>
      </c>
    </row>
    <row r="543" spans="1:32" hidden="1">
      <c r="A543" t="s">
        <v>47</v>
      </c>
      <c r="B543" t="s">
        <v>489</v>
      </c>
      <c r="C543">
        <v>102338</v>
      </c>
      <c r="D543">
        <v>50495</v>
      </c>
      <c r="E543">
        <v>51843</v>
      </c>
      <c r="F543" s="11">
        <v>8.3000000000000007</v>
      </c>
      <c r="G543">
        <v>84.9</v>
      </c>
      <c r="H543">
        <v>0.6</v>
      </c>
      <c r="I543">
        <v>0.9</v>
      </c>
      <c r="J543">
        <v>47452</v>
      </c>
      <c r="K543">
        <v>17.5</v>
      </c>
      <c r="L543">
        <v>40418</v>
      </c>
      <c r="M543" s="13">
        <v>5.8</v>
      </c>
      <c r="N543">
        <v>0.4</v>
      </c>
      <c r="O543">
        <v>10.7</v>
      </c>
      <c r="R543" t="s">
        <v>47</v>
      </c>
      <c r="S543" t="s">
        <v>489</v>
      </c>
      <c r="T543">
        <v>102338</v>
      </c>
      <c r="U543" s="9">
        <f t="shared" si="91"/>
        <v>0.49341398112138207</v>
      </c>
      <c r="V543" s="9">
        <f t="shared" si="92"/>
        <v>0.50658601887861787</v>
      </c>
      <c r="W543" s="9">
        <f t="shared" si="100"/>
        <v>8.3000000000000004E-2</v>
      </c>
      <c r="X543" s="9">
        <f t="shared" si="99"/>
        <v>0.84900000000000009</v>
      </c>
      <c r="Y543" s="9">
        <f t="shared" si="95"/>
        <v>6.0000000000000001E-3</v>
      </c>
      <c r="Z543" s="9">
        <f t="shared" si="96"/>
        <v>9.0000000000000011E-3</v>
      </c>
      <c r="AA543" s="9">
        <f t="shared" si="93"/>
        <v>0.17499999999999999</v>
      </c>
      <c r="AB543" s="9">
        <f t="shared" si="97"/>
        <v>5.7999999999999996E-2</v>
      </c>
      <c r="AC543" s="9">
        <f t="shared" si="94"/>
        <v>4.0000000000000001E-3</v>
      </c>
      <c r="AD543" s="9">
        <f t="shared" si="90"/>
        <v>0.39494615880709022</v>
      </c>
      <c r="AE543" s="9">
        <f t="shared" si="98"/>
        <v>0.107</v>
      </c>
      <c r="AF543">
        <v>47452</v>
      </c>
    </row>
    <row r="544" spans="1:32" hidden="1">
      <c r="A544" t="s">
        <v>47</v>
      </c>
      <c r="B544" t="s">
        <v>169</v>
      </c>
      <c r="C544">
        <v>39599</v>
      </c>
      <c r="D544">
        <v>19875</v>
      </c>
      <c r="E544">
        <v>19724</v>
      </c>
      <c r="F544" s="11">
        <v>30</v>
      </c>
      <c r="G544">
        <v>66.099999999999994</v>
      </c>
      <c r="H544">
        <v>0.2</v>
      </c>
      <c r="I544">
        <v>0.9</v>
      </c>
      <c r="J544">
        <v>53636</v>
      </c>
      <c r="K544">
        <v>14.8</v>
      </c>
      <c r="L544">
        <v>18034</v>
      </c>
      <c r="M544" s="13">
        <v>5.7</v>
      </c>
      <c r="N544">
        <v>0.4</v>
      </c>
      <c r="O544">
        <v>6.5</v>
      </c>
      <c r="R544" t="s">
        <v>47</v>
      </c>
      <c r="S544" t="s">
        <v>169</v>
      </c>
      <c r="T544">
        <v>39599</v>
      </c>
      <c r="U544" s="9">
        <f t="shared" si="91"/>
        <v>0.50190661380337886</v>
      </c>
      <c r="V544" s="9">
        <f t="shared" si="92"/>
        <v>0.49809338619662114</v>
      </c>
      <c r="W544" s="9">
        <f t="shared" si="100"/>
        <v>0.3</v>
      </c>
      <c r="X544" s="9">
        <f t="shared" si="99"/>
        <v>0.66099999999999992</v>
      </c>
      <c r="Y544" s="9">
        <f t="shared" si="95"/>
        <v>2E-3</v>
      </c>
      <c r="Z544" s="9">
        <f t="shared" si="96"/>
        <v>9.0000000000000011E-3</v>
      </c>
      <c r="AA544" s="9">
        <f t="shared" si="93"/>
        <v>0.14800000000000002</v>
      </c>
      <c r="AB544" s="9">
        <f t="shared" si="97"/>
        <v>5.7000000000000002E-2</v>
      </c>
      <c r="AC544" s="9">
        <f t="shared" si="94"/>
        <v>4.0000000000000001E-3</v>
      </c>
      <c r="AD544" s="9">
        <f t="shared" si="90"/>
        <v>0.45541554079648477</v>
      </c>
      <c r="AE544" s="9">
        <f t="shared" si="98"/>
        <v>6.5000000000000002E-2</v>
      </c>
      <c r="AF544">
        <v>53636</v>
      </c>
    </row>
    <row r="545" spans="1:32" hidden="1">
      <c r="A545" t="s">
        <v>47</v>
      </c>
      <c r="B545" t="s">
        <v>490</v>
      </c>
      <c r="C545">
        <v>7652</v>
      </c>
      <c r="D545">
        <v>3987</v>
      </c>
      <c r="E545">
        <v>3665</v>
      </c>
      <c r="F545" s="11">
        <v>4</v>
      </c>
      <c r="G545">
        <v>74.099999999999994</v>
      </c>
      <c r="H545">
        <v>0.3</v>
      </c>
      <c r="I545">
        <v>15.2</v>
      </c>
      <c r="J545">
        <v>38125</v>
      </c>
      <c r="K545">
        <v>22</v>
      </c>
      <c r="L545">
        <v>2452</v>
      </c>
      <c r="M545" s="13">
        <v>6.4</v>
      </c>
      <c r="N545">
        <v>0.5</v>
      </c>
      <c r="O545">
        <v>12.2</v>
      </c>
      <c r="R545" t="s">
        <v>47</v>
      </c>
      <c r="S545" t="s">
        <v>490</v>
      </c>
      <c r="T545">
        <v>7652</v>
      </c>
      <c r="U545" s="9">
        <f t="shared" si="91"/>
        <v>0.52104025091479356</v>
      </c>
      <c r="V545" s="9">
        <f t="shared" si="92"/>
        <v>0.4789597490852065</v>
      </c>
      <c r="W545" s="9">
        <f t="shared" si="100"/>
        <v>0.04</v>
      </c>
      <c r="X545" s="9">
        <f t="shared" si="99"/>
        <v>0.74099999999999999</v>
      </c>
      <c r="Y545" s="9">
        <f t="shared" si="95"/>
        <v>3.0000000000000001E-3</v>
      </c>
      <c r="Z545" s="9">
        <f t="shared" si="96"/>
        <v>0.152</v>
      </c>
      <c r="AA545" s="9">
        <f t="shared" si="93"/>
        <v>0.22</v>
      </c>
      <c r="AB545" s="9">
        <f t="shared" si="97"/>
        <v>6.4000000000000001E-2</v>
      </c>
      <c r="AC545" s="9">
        <f t="shared" si="94"/>
        <v>5.0000000000000001E-3</v>
      </c>
      <c r="AD545" s="9">
        <f t="shared" si="90"/>
        <v>0.32043910088865657</v>
      </c>
      <c r="AE545" s="9">
        <f t="shared" si="98"/>
        <v>0.122</v>
      </c>
      <c r="AF545">
        <v>38125</v>
      </c>
    </row>
    <row r="546" spans="1:32" hidden="1">
      <c r="A546" t="s">
        <v>47</v>
      </c>
      <c r="B546" t="s">
        <v>22</v>
      </c>
      <c r="C546">
        <v>86443</v>
      </c>
      <c r="D546">
        <v>45052</v>
      </c>
      <c r="E546">
        <v>41391</v>
      </c>
      <c r="F546" s="11">
        <v>51.5</v>
      </c>
      <c r="G546">
        <v>42.3</v>
      </c>
      <c r="H546">
        <v>1.8</v>
      </c>
      <c r="I546">
        <v>0.3</v>
      </c>
      <c r="J546">
        <v>56980</v>
      </c>
      <c r="K546">
        <v>18.3</v>
      </c>
      <c r="L546">
        <v>36259</v>
      </c>
      <c r="M546" s="13">
        <v>5</v>
      </c>
      <c r="N546">
        <v>0.1</v>
      </c>
      <c r="O546">
        <v>7.2</v>
      </c>
      <c r="R546" t="s">
        <v>47</v>
      </c>
      <c r="S546" t="s">
        <v>22</v>
      </c>
      <c r="T546">
        <v>86443</v>
      </c>
      <c r="U546" s="9">
        <f t="shared" si="91"/>
        <v>0.52117580370880234</v>
      </c>
      <c r="V546" s="9">
        <f t="shared" si="92"/>
        <v>0.47882419629119766</v>
      </c>
      <c r="W546" s="9">
        <f t="shared" si="100"/>
        <v>0.51500000000000001</v>
      </c>
      <c r="X546" s="9">
        <f t="shared" si="99"/>
        <v>0.42299999999999999</v>
      </c>
      <c r="Y546" s="9">
        <f t="shared" si="95"/>
        <v>1.8000000000000002E-2</v>
      </c>
      <c r="Z546" s="9">
        <f t="shared" si="96"/>
        <v>3.0000000000000001E-3</v>
      </c>
      <c r="AA546" s="9">
        <f t="shared" si="93"/>
        <v>0.183</v>
      </c>
      <c r="AB546" s="9">
        <f t="shared" si="97"/>
        <v>0.05</v>
      </c>
      <c r="AC546" s="9">
        <f t="shared" si="94"/>
        <v>1E-3</v>
      </c>
      <c r="AD546" s="9">
        <f t="shared" si="90"/>
        <v>0.41945559501636914</v>
      </c>
      <c r="AE546" s="9">
        <f t="shared" si="98"/>
        <v>7.2000000000000008E-2</v>
      </c>
      <c r="AF546">
        <v>56980</v>
      </c>
    </row>
    <row r="547" spans="1:32" hidden="1">
      <c r="A547" t="s">
        <v>47</v>
      </c>
      <c r="B547" t="s">
        <v>170</v>
      </c>
      <c r="C547">
        <v>2230</v>
      </c>
      <c r="D547">
        <v>1110</v>
      </c>
      <c r="E547">
        <v>1120</v>
      </c>
      <c r="F547" s="11">
        <v>3.4</v>
      </c>
      <c r="G547">
        <v>94.1</v>
      </c>
      <c r="H547">
        <v>0</v>
      </c>
      <c r="I547">
        <v>0.1</v>
      </c>
      <c r="J547">
        <v>45855</v>
      </c>
      <c r="K547">
        <v>11.5</v>
      </c>
      <c r="L547">
        <v>883</v>
      </c>
      <c r="M547" s="13">
        <v>19.100000000000001</v>
      </c>
      <c r="N547">
        <v>0</v>
      </c>
      <c r="O547">
        <v>7.4</v>
      </c>
      <c r="R547" t="s">
        <v>47</v>
      </c>
      <c r="S547" t="s">
        <v>170</v>
      </c>
      <c r="T547">
        <v>2230</v>
      </c>
      <c r="U547" s="9">
        <f t="shared" si="91"/>
        <v>0.49775784753363228</v>
      </c>
      <c r="V547" s="9">
        <f t="shared" si="92"/>
        <v>0.50224215246636772</v>
      </c>
      <c r="W547" s="9">
        <f t="shared" si="100"/>
        <v>3.4000000000000002E-2</v>
      </c>
      <c r="X547" s="9">
        <f t="shared" si="99"/>
        <v>0.94099999999999995</v>
      </c>
      <c r="Y547" s="9">
        <f t="shared" si="95"/>
        <v>0</v>
      </c>
      <c r="Z547" s="9">
        <f t="shared" si="96"/>
        <v>1E-3</v>
      </c>
      <c r="AA547" s="9">
        <f t="shared" si="93"/>
        <v>0.115</v>
      </c>
      <c r="AB547" s="9">
        <f t="shared" si="97"/>
        <v>0.191</v>
      </c>
      <c r="AC547" s="9">
        <f t="shared" si="94"/>
        <v>0</v>
      </c>
      <c r="AD547" s="9">
        <f t="shared" si="90"/>
        <v>0.39596412556053812</v>
      </c>
      <c r="AE547" s="9">
        <f t="shared" si="98"/>
        <v>7.400000000000001E-2</v>
      </c>
      <c r="AF547">
        <v>45855</v>
      </c>
    </row>
    <row r="548" spans="1:32" hidden="1">
      <c r="A548" t="s">
        <v>47</v>
      </c>
      <c r="B548" t="s">
        <v>101</v>
      </c>
      <c r="C548">
        <v>92070</v>
      </c>
      <c r="D548">
        <v>46507</v>
      </c>
      <c r="E548">
        <v>45563</v>
      </c>
      <c r="F548" s="11">
        <v>39.700000000000003</v>
      </c>
      <c r="G548">
        <v>56</v>
      </c>
      <c r="H548">
        <v>0.6</v>
      </c>
      <c r="I548">
        <v>0.9</v>
      </c>
      <c r="J548">
        <v>48714</v>
      </c>
      <c r="K548">
        <v>17.899999999999999</v>
      </c>
      <c r="L548">
        <v>38314</v>
      </c>
      <c r="M548" s="13">
        <v>5.0999999999999996</v>
      </c>
      <c r="N548">
        <v>0.1</v>
      </c>
      <c r="O548">
        <v>10.1</v>
      </c>
      <c r="R548" t="s">
        <v>47</v>
      </c>
      <c r="S548" t="s">
        <v>101</v>
      </c>
      <c r="T548">
        <v>92070</v>
      </c>
      <c r="U548" s="9">
        <f t="shared" si="91"/>
        <v>0.50512653415879227</v>
      </c>
      <c r="V548" s="9">
        <f t="shared" si="92"/>
        <v>0.49487346584120778</v>
      </c>
      <c r="W548" s="9">
        <f t="shared" si="100"/>
        <v>0.39700000000000002</v>
      </c>
      <c r="X548" s="9">
        <f t="shared" si="99"/>
        <v>0.56000000000000005</v>
      </c>
      <c r="Y548" s="9">
        <f t="shared" si="95"/>
        <v>6.0000000000000001E-3</v>
      </c>
      <c r="Z548" s="9">
        <f t="shared" si="96"/>
        <v>9.0000000000000011E-3</v>
      </c>
      <c r="AA548" s="9">
        <f t="shared" si="93"/>
        <v>0.17899999999999999</v>
      </c>
      <c r="AB548" s="9">
        <f t="shared" si="97"/>
        <v>5.0999999999999997E-2</v>
      </c>
      <c r="AC548" s="9">
        <f t="shared" si="94"/>
        <v>1E-3</v>
      </c>
      <c r="AD548" s="9">
        <f t="shared" si="90"/>
        <v>0.41613989355924841</v>
      </c>
      <c r="AE548" s="9">
        <f t="shared" si="98"/>
        <v>0.10099999999999999</v>
      </c>
      <c r="AF548">
        <v>48714</v>
      </c>
    </row>
    <row r="549" spans="1:32" hidden="1">
      <c r="A549" t="s">
        <v>47</v>
      </c>
      <c r="B549" t="s">
        <v>491</v>
      </c>
      <c r="C549">
        <v>71419</v>
      </c>
      <c r="D549">
        <v>36748</v>
      </c>
      <c r="E549">
        <v>34671</v>
      </c>
      <c r="F549" s="11">
        <v>9.6</v>
      </c>
      <c r="G549">
        <v>80.099999999999994</v>
      </c>
      <c r="H549">
        <v>1.1000000000000001</v>
      </c>
      <c r="I549">
        <v>4</v>
      </c>
      <c r="J549">
        <v>43538</v>
      </c>
      <c r="K549">
        <v>18.100000000000001</v>
      </c>
      <c r="L549">
        <v>26197</v>
      </c>
      <c r="M549" s="13">
        <v>7</v>
      </c>
      <c r="N549">
        <v>0.2</v>
      </c>
      <c r="O549">
        <v>14.3</v>
      </c>
      <c r="R549" t="s">
        <v>47</v>
      </c>
      <c r="S549" t="s">
        <v>491</v>
      </c>
      <c r="T549">
        <v>71419</v>
      </c>
      <c r="U549" s="9">
        <f t="shared" si="91"/>
        <v>0.5145409484870973</v>
      </c>
      <c r="V549" s="9">
        <f t="shared" si="92"/>
        <v>0.48545905151290275</v>
      </c>
      <c r="W549" s="9">
        <f t="shared" si="100"/>
        <v>9.6000000000000002E-2</v>
      </c>
      <c r="X549" s="9">
        <f t="shared" si="99"/>
        <v>0.80099999999999993</v>
      </c>
      <c r="Y549" s="9">
        <f t="shared" si="95"/>
        <v>1.1000000000000001E-2</v>
      </c>
      <c r="Z549" s="9">
        <f t="shared" si="96"/>
        <v>0.04</v>
      </c>
      <c r="AA549" s="9">
        <f t="shared" si="93"/>
        <v>0.18100000000000002</v>
      </c>
      <c r="AB549" s="9">
        <f t="shared" si="97"/>
        <v>7.0000000000000007E-2</v>
      </c>
      <c r="AC549" s="9">
        <f t="shared" si="94"/>
        <v>2E-3</v>
      </c>
      <c r="AD549" s="9">
        <f t="shared" si="90"/>
        <v>0.36680715215838922</v>
      </c>
      <c r="AE549" s="9">
        <f t="shared" si="98"/>
        <v>0.14300000000000002</v>
      </c>
      <c r="AF549">
        <v>43538</v>
      </c>
    </row>
    <row r="550" spans="1:32" hidden="1">
      <c r="A550" t="s">
        <v>47</v>
      </c>
      <c r="B550" t="s">
        <v>492</v>
      </c>
      <c r="C550">
        <v>79329</v>
      </c>
      <c r="D550">
        <v>39540</v>
      </c>
      <c r="E550">
        <v>39789</v>
      </c>
      <c r="F550" s="11">
        <v>6.6</v>
      </c>
      <c r="G550">
        <v>80.900000000000006</v>
      </c>
      <c r="H550">
        <v>2.8</v>
      </c>
      <c r="I550">
        <v>1</v>
      </c>
      <c r="J550">
        <v>58815</v>
      </c>
      <c r="K550">
        <v>9.6</v>
      </c>
      <c r="L550">
        <v>31525</v>
      </c>
      <c r="M550" s="13">
        <v>8.8000000000000007</v>
      </c>
      <c r="N550">
        <v>0.4</v>
      </c>
      <c r="O550">
        <v>9</v>
      </c>
      <c r="R550" t="s">
        <v>47</v>
      </c>
      <c r="S550" t="s">
        <v>492</v>
      </c>
      <c r="T550">
        <v>79329</v>
      </c>
      <c r="U550" s="9">
        <f t="shared" si="91"/>
        <v>0.49843058654464317</v>
      </c>
      <c r="V550" s="9">
        <f t="shared" si="92"/>
        <v>0.50156941345535677</v>
      </c>
      <c r="W550" s="9">
        <f t="shared" si="100"/>
        <v>6.6000000000000003E-2</v>
      </c>
      <c r="X550" s="9">
        <f t="shared" si="99"/>
        <v>0.80900000000000005</v>
      </c>
      <c r="Y550" s="9">
        <f t="shared" si="95"/>
        <v>2.7999999999999997E-2</v>
      </c>
      <c r="Z550" s="9">
        <f t="shared" si="96"/>
        <v>0.01</v>
      </c>
      <c r="AA550" s="9">
        <f t="shared" si="93"/>
        <v>9.6000000000000002E-2</v>
      </c>
      <c r="AB550" s="9">
        <f t="shared" si="97"/>
        <v>8.8000000000000009E-2</v>
      </c>
      <c r="AC550" s="9">
        <f t="shared" si="94"/>
        <v>4.0000000000000001E-3</v>
      </c>
      <c r="AD550" s="9">
        <f t="shared" si="90"/>
        <v>0.39739565606524724</v>
      </c>
      <c r="AE550" s="9">
        <f t="shared" si="98"/>
        <v>0.09</v>
      </c>
      <c r="AF550">
        <v>58815</v>
      </c>
    </row>
    <row r="551" spans="1:32" hidden="1">
      <c r="A551" t="s">
        <v>47</v>
      </c>
      <c r="B551" t="s">
        <v>24</v>
      </c>
      <c r="C551">
        <v>30083</v>
      </c>
      <c r="D551">
        <v>14850</v>
      </c>
      <c r="E551">
        <v>15233</v>
      </c>
      <c r="F551" s="11">
        <v>3.4</v>
      </c>
      <c r="G551">
        <v>88.7</v>
      </c>
      <c r="H551">
        <v>0.8</v>
      </c>
      <c r="I551">
        <v>2.2000000000000002</v>
      </c>
      <c r="J551">
        <v>49279</v>
      </c>
      <c r="K551">
        <v>12</v>
      </c>
      <c r="L551">
        <v>11518</v>
      </c>
      <c r="M551" s="13">
        <v>14.8</v>
      </c>
      <c r="N551">
        <v>0.1</v>
      </c>
      <c r="O551">
        <v>9.5</v>
      </c>
      <c r="R551" t="s">
        <v>47</v>
      </c>
      <c r="S551" t="s">
        <v>24</v>
      </c>
      <c r="T551">
        <v>30083</v>
      </c>
      <c r="U551" s="9">
        <f t="shared" si="91"/>
        <v>0.49363427849616065</v>
      </c>
      <c r="V551" s="9">
        <f t="shared" si="92"/>
        <v>0.50636572150383941</v>
      </c>
      <c r="W551" s="9">
        <f t="shared" si="100"/>
        <v>3.4000000000000002E-2</v>
      </c>
      <c r="X551" s="9">
        <f t="shared" si="99"/>
        <v>0.88700000000000001</v>
      </c>
      <c r="Y551" s="9">
        <f t="shared" si="95"/>
        <v>8.0000000000000002E-3</v>
      </c>
      <c r="Z551" s="9">
        <f t="shared" si="96"/>
        <v>2.2000000000000002E-2</v>
      </c>
      <c r="AA551" s="9">
        <f t="shared" si="93"/>
        <v>0.12</v>
      </c>
      <c r="AB551" s="9">
        <f t="shared" si="97"/>
        <v>0.14800000000000002</v>
      </c>
      <c r="AC551" s="9">
        <f t="shared" si="94"/>
        <v>1E-3</v>
      </c>
      <c r="AD551" s="9">
        <f t="shared" si="90"/>
        <v>0.382874048465911</v>
      </c>
      <c r="AE551" s="9">
        <f t="shared" si="98"/>
        <v>9.5000000000000001E-2</v>
      </c>
      <c r="AF551">
        <v>49279</v>
      </c>
    </row>
  </sheetData>
  <autoFilter ref="R1:R551" xr:uid="{00000000-0009-0000-0000-000001000000}">
    <filterColumn colId="0">
      <filters>
        <filter val="Utah"/>
      </filters>
    </filterColumn>
  </autoFilter>
  <mergeCells count="1">
    <mergeCell ref="AM424:AN4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19"/>
  <sheetViews>
    <sheetView topLeftCell="D8" workbookViewId="0">
      <selection activeCell="F39" sqref="F39"/>
    </sheetView>
  </sheetViews>
  <sheetFormatPr baseColWidth="10" defaultColWidth="8.83203125" defaultRowHeight="15"/>
  <cols>
    <col min="2" max="2" width="18.1640625" bestFit="1" customWidth="1"/>
    <col min="3" max="3" width="12" bestFit="1" customWidth="1"/>
  </cols>
  <sheetData>
    <row r="4" spans="2:3" ht="16" thickBot="1"/>
    <row r="5" spans="2:3">
      <c r="B5" s="7" t="s">
        <v>509</v>
      </c>
      <c r="C5" s="7"/>
    </row>
    <row r="6" spans="2:3">
      <c r="B6" s="4"/>
      <c r="C6" s="4"/>
    </row>
    <row r="7" spans="2:3">
      <c r="B7" s="4" t="s">
        <v>496</v>
      </c>
      <c r="C7" s="4">
        <v>4836122.8275862066</v>
      </c>
    </row>
    <row r="8" spans="2:3">
      <c r="B8" s="4" t="s">
        <v>497</v>
      </c>
      <c r="C8" s="4">
        <v>2429737.4298981517</v>
      </c>
    </row>
    <row r="9" spans="2:3">
      <c r="B9" s="4" t="s">
        <v>498</v>
      </c>
      <c r="C9" s="4">
        <v>1406299</v>
      </c>
    </row>
    <row r="10" spans="2:3">
      <c r="B10" s="4" t="s">
        <v>499</v>
      </c>
      <c r="C10" s="4" t="e">
        <v>#N/A</v>
      </c>
    </row>
    <row r="11" spans="2:3">
      <c r="B11" s="4" t="s">
        <v>500</v>
      </c>
      <c r="C11" s="4">
        <v>13084536.498064965</v>
      </c>
    </row>
    <row r="12" spans="2:3">
      <c r="B12" s="4" t="s">
        <v>501</v>
      </c>
      <c r="C12" s="4">
        <v>171205095369194.16</v>
      </c>
    </row>
    <row r="13" spans="2:3">
      <c r="B13" s="4" t="s">
        <v>502</v>
      </c>
      <c r="C13" s="4">
        <v>24.171056534565267</v>
      </c>
    </row>
    <row r="14" spans="2:3">
      <c r="B14" s="4" t="s">
        <v>503</v>
      </c>
      <c r="C14" s="4">
        <v>4.8046115897916293</v>
      </c>
    </row>
    <row r="15" spans="2:3">
      <c r="B15" s="4" t="s">
        <v>504</v>
      </c>
      <c r="C15" s="4">
        <v>70095946</v>
      </c>
    </row>
    <row r="16" spans="2:3">
      <c r="B16" s="4" t="s">
        <v>505</v>
      </c>
      <c r="C16" s="4">
        <v>27835</v>
      </c>
    </row>
    <row r="17" spans="2:3">
      <c r="B17" s="4" t="s">
        <v>506</v>
      </c>
      <c r="C17" s="4">
        <v>70123781</v>
      </c>
    </row>
    <row r="18" spans="2:3">
      <c r="B18" s="4" t="s">
        <v>507</v>
      </c>
      <c r="C18" s="4">
        <v>140247562</v>
      </c>
    </row>
    <row r="19" spans="2:3" ht="16" thickBot="1">
      <c r="B19" s="5" t="s">
        <v>508</v>
      </c>
      <c r="C19" s="5">
        <v>29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23"/>
  <sheetViews>
    <sheetView workbookViewId="0">
      <selection activeCell="Q9" sqref="Q9"/>
    </sheetView>
  </sheetViews>
  <sheetFormatPr baseColWidth="10" defaultColWidth="8.83203125" defaultRowHeight="15"/>
  <cols>
    <col min="2" max="2" width="20.83203125" customWidth="1"/>
    <col min="3" max="3" width="14.83203125" customWidth="1"/>
  </cols>
  <sheetData>
    <row r="1" spans="2:3">
      <c r="C1" t="s">
        <v>522</v>
      </c>
    </row>
    <row r="3" spans="2:3" ht="16" thickBot="1"/>
    <row r="4" spans="2:3">
      <c r="B4" s="7" t="s">
        <v>517</v>
      </c>
      <c r="C4" s="7"/>
    </row>
    <row r="5" spans="2:3">
      <c r="B5" s="4"/>
      <c r="C5" s="4"/>
    </row>
    <row r="6" spans="2:3">
      <c r="B6" s="4" t="s">
        <v>496</v>
      </c>
      <c r="C6" s="4">
        <v>77335.3</v>
      </c>
    </row>
    <row r="7" spans="2:3">
      <c r="B7" s="4" t="s">
        <v>497</v>
      </c>
      <c r="C7" s="4">
        <v>20162.478129243493</v>
      </c>
    </row>
    <row r="8" spans="2:3">
      <c r="B8" s="4" t="s">
        <v>498</v>
      </c>
      <c r="C8" s="4">
        <v>57410.5</v>
      </c>
    </row>
    <row r="9" spans="2:3">
      <c r="B9" s="4" t="s">
        <v>499</v>
      </c>
      <c r="C9" s="4" t="e">
        <v>#N/A</v>
      </c>
    </row>
    <row r="10" spans="2:3">
      <c r="B10" s="4" t="s">
        <v>500</v>
      </c>
      <c r="C10" s="4">
        <v>63759.354161740237</v>
      </c>
    </row>
    <row r="11" spans="2:3">
      <c r="B11" s="4" t="s">
        <v>501</v>
      </c>
      <c r="C11" s="4">
        <v>4065255243.1222219</v>
      </c>
    </row>
    <row r="12" spans="2:3">
      <c r="B12" s="4" t="s">
        <v>502</v>
      </c>
      <c r="C12" s="4">
        <v>1.696397950186209</v>
      </c>
    </row>
    <row r="13" spans="2:3">
      <c r="B13" s="4" t="s">
        <v>503</v>
      </c>
      <c r="C13" s="4">
        <v>1.3225984370137913</v>
      </c>
    </row>
    <row r="14" spans="2:3">
      <c r="B14" s="4" t="s">
        <v>504</v>
      </c>
      <c r="C14" s="4">
        <v>206682</v>
      </c>
    </row>
    <row r="15" spans="2:3">
      <c r="B15" s="4" t="s">
        <v>505</v>
      </c>
      <c r="C15" s="4">
        <v>13234</v>
      </c>
    </row>
    <row r="16" spans="2:3">
      <c r="B16" s="4" t="s">
        <v>506</v>
      </c>
      <c r="C16" s="4">
        <v>219916</v>
      </c>
    </row>
    <row r="17" spans="2:3">
      <c r="B17" s="4" t="s">
        <v>507</v>
      </c>
      <c r="C17" s="4">
        <v>773353</v>
      </c>
    </row>
    <row r="18" spans="2:3" ht="16" thickBot="1">
      <c r="B18" s="5" t="s">
        <v>508</v>
      </c>
      <c r="C18" s="5">
        <v>10</v>
      </c>
    </row>
    <row r="22" spans="2:3">
      <c r="B22" s="34" t="s">
        <v>518</v>
      </c>
      <c r="C22" s="34"/>
    </row>
    <row r="23" spans="2:3">
      <c r="C23" s="17">
        <f>CORREL('US Census Demographic Data'!C372:C381,'US Census Demographic Data'!K372:K381)</f>
        <v>-0.59950934246824694</v>
      </c>
    </row>
  </sheetData>
  <mergeCells count="1">
    <mergeCell ref="B22:C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32"/>
  <sheetViews>
    <sheetView topLeftCell="A2" workbookViewId="0">
      <selection activeCell="B3" sqref="B3"/>
    </sheetView>
  </sheetViews>
  <sheetFormatPr baseColWidth="10" defaultColWidth="11.5" defaultRowHeight="15"/>
  <cols>
    <col min="1" max="1" width="18.6640625" customWidth="1"/>
    <col min="2" max="2" width="15.5" customWidth="1"/>
    <col min="3" max="3" width="22" customWidth="1"/>
    <col min="4" max="6" width="14.5" customWidth="1"/>
    <col min="7" max="7" width="18.1640625" bestFit="1" customWidth="1"/>
    <col min="8" max="8" width="12" bestFit="1" customWidth="1"/>
    <col min="16" max="16" width="18.1640625" bestFit="1" customWidth="1"/>
    <col min="17" max="17" width="12" bestFit="1" customWidth="1"/>
  </cols>
  <sheetData>
    <row r="3" spans="1:10" ht="16" thickBot="1">
      <c r="A3" s="2" t="s">
        <v>493</v>
      </c>
      <c r="B3" t="s">
        <v>495</v>
      </c>
    </row>
    <row r="4" spans="1:10">
      <c r="A4" s="3" t="s">
        <v>15</v>
      </c>
      <c r="B4" s="1">
        <v>2461200</v>
      </c>
      <c r="G4" s="6" t="s">
        <v>495</v>
      </c>
      <c r="H4" s="6"/>
      <c r="I4" s="6" t="s">
        <v>510</v>
      </c>
      <c r="J4" s="6"/>
    </row>
    <row r="5" spans="1:10">
      <c r="A5" s="3" t="s">
        <v>50</v>
      </c>
      <c r="B5" s="1">
        <v>733375</v>
      </c>
      <c r="G5" s="4"/>
      <c r="H5" s="4"/>
      <c r="I5" s="4"/>
      <c r="J5" s="4"/>
    </row>
    <row r="6" spans="1:10">
      <c r="A6" s="3" t="s">
        <v>80</v>
      </c>
      <c r="B6" s="1">
        <v>6641928</v>
      </c>
      <c r="G6" s="4" t="s">
        <v>496</v>
      </c>
      <c r="H6" s="4">
        <v>209727.0588235294</v>
      </c>
      <c r="I6" s="4" t="s">
        <v>496</v>
      </c>
      <c r="J6" s="4">
        <v>13.576470588235294</v>
      </c>
    </row>
    <row r="7" spans="1:10">
      <c r="A7" s="3" t="s">
        <v>96</v>
      </c>
      <c r="B7" s="1">
        <v>1281408</v>
      </c>
      <c r="G7" s="4" t="s">
        <v>497</v>
      </c>
      <c r="H7" s="4">
        <v>108361.43328495446</v>
      </c>
      <c r="I7" s="4" t="s">
        <v>497</v>
      </c>
      <c r="J7" s="4">
        <v>6.3950781247341526</v>
      </c>
    </row>
    <row r="8" spans="1:10">
      <c r="A8" s="3" t="s">
        <v>122</v>
      </c>
      <c r="B8" s="1">
        <v>19947778</v>
      </c>
      <c r="G8" s="4" t="s">
        <v>498</v>
      </c>
      <c r="H8" s="4">
        <v>12174</v>
      </c>
      <c r="I8" s="4" t="s">
        <v>498</v>
      </c>
      <c r="J8" s="4">
        <v>7.2</v>
      </c>
    </row>
    <row r="9" spans="1:10">
      <c r="A9" s="3" t="s">
        <v>161</v>
      </c>
      <c r="B9" s="1">
        <v>1782680</v>
      </c>
      <c r="G9" s="4" t="s">
        <v>499</v>
      </c>
      <c r="H9" s="4" t="e">
        <v>#N/A</v>
      </c>
      <c r="I9" s="4" t="s">
        <v>499</v>
      </c>
      <c r="J9" s="4">
        <v>8.1999999999999993</v>
      </c>
    </row>
    <row r="10" spans="1:10">
      <c r="A10" s="3" t="s">
        <v>180</v>
      </c>
      <c r="B10" s="1">
        <v>3593222</v>
      </c>
      <c r="G10" s="4" t="s">
        <v>500</v>
      </c>
      <c r="H10" s="4">
        <v>446785.63517718855</v>
      </c>
      <c r="I10" s="4" t="s">
        <v>500</v>
      </c>
      <c r="J10" s="4">
        <v>26.367582592355824</v>
      </c>
    </row>
    <row r="11" spans="1:10">
      <c r="A11" s="3" t="s">
        <v>189</v>
      </c>
      <c r="B11" s="1">
        <v>926454</v>
      </c>
      <c r="G11" s="4" t="s">
        <v>501</v>
      </c>
      <c r="H11" s="4">
        <v>199617403800.68384</v>
      </c>
      <c r="I11" s="4" t="s">
        <v>501</v>
      </c>
      <c r="J11" s="4">
        <v>695.24941176470588</v>
      </c>
    </row>
    <row r="12" spans="1:10">
      <c r="A12" s="3" t="s">
        <v>193</v>
      </c>
      <c r="B12" s="1">
        <v>647484</v>
      </c>
      <c r="G12" s="4" t="s">
        <v>502</v>
      </c>
      <c r="H12" s="4">
        <v>10.446397928945252</v>
      </c>
      <c r="I12" s="4" t="s">
        <v>502</v>
      </c>
      <c r="J12" s="4">
        <v>16.60555943443039</v>
      </c>
    </row>
    <row r="13" spans="1:10">
      <c r="A13" s="3" t="s">
        <v>194</v>
      </c>
      <c r="B13" s="1">
        <v>4141568</v>
      </c>
      <c r="G13" s="4" t="s">
        <v>503</v>
      </c>
      <c r="H13" s="4">
        <v>3.0802758070807688</v>
      </c>
      <c r="I13" s="4" t="s">
        <v>503</v>
      </c>
      <c r="J13" s="4">
        <v>4.0559703467501818</v>
      </c>
    </row>
    <row r="14" spans="1:10">
      <c r="A14" s="3" t="s">
        <v>208</v>
      </c>
      <c r="B14" s="1">
        <v>296784</v>
      </c>
      <c r="G14" s="4" t="s">
        <v>504</v>
      </c>
      <c r="H14" s="4">
        <v>1782074</v>
      </c>
      <c r="I14" s="4" t="s">
        <v>504</v>
      </c>
      <c r="J14" s="4">
        <v>112.89999999999999</v>
      </c>
    </row>
    <row r="15" spans="1:10">
      <c r="A15" s="3" t="s">
        <v>225</v>
      </c>
      <c r="B15" s="1">
        <v>1406299</v>
      </c>
      <c r="G15" s="4" t="s">
        <v>505</v>
      </c>
      <c r="H15" s="4">
        <v>606</v>
      </c>
      <c r="I15" s="4" t="s">
        <v>505</v>
      </c>
      <c r="J15" s="4">
        <v>2.5</v>
      </c>
    </row>
    <row r="16" spans="1:10">
      <c r="A16" s="3" t="s">
        <v>230</v>
      </c>
      <c r="B16" s="1">
        <v>466866</v>
      </c>
      <c r="G16" s="4" t="s">
        <v>506</v>
      </c>
      <c r="H16" s="4">
        <v>1782680</v>
      </c>
      <c r="I16" s="4" t="s">
        <v>506</v>
      </c>
      <c r="J16" s="4">
        <v>115.39999999999999</v>
      </c>
    </row>
    <row r="17" spans="1:10">
      <c r="A17" s="3" t="s">
        <v>246</v>
      </c>
      <c r="B17" s="1">
        <v>2246173</v>
      </c>
      <c r="G17" s="4" t="s">
        <v>507</v>
      </c>
      <c r="H17" s="4">
        <v>3565360</v>
      </c>
      <c r="I17" s="4" t="s">
        <v>507</v>
      </c>
      <c r="J17" s="4">
        <v>230.79999999999998</v>
      </c>
    </row>
    <row r="18" spans="1:10" ht="16" thickBot="1">
      <c r="A18" s="3" t="s">
        <v>262</v>
      </c>
      <c r="B18" s="1">
        <v>2082553</v>
      </c>
      <c r="G18" s="5" t="s">
        <v>508</v>
      </c>
      <c r="H18" s="5">
        <v>17</v>
      </c>
      <c r="I18" s="5" t="s">
        <v>508</v>
      </c>
      <c r="J18" s="5">
        <v>17</v>
      </c>
    </row>
    <row r="19" spans="1:10">
      <c r="A19" s="3" t="s">
        <v>315</v>
      </c>
      <c r="B19" s="1">
        <v>404631</v>
      </c>
    </row>
    <row r="20" spans="1:10">
      <c r="A20" s="3" t="s">
        <v>103</v>
      </c>
      <c r="B20" s="1">
        <v>2798636</v>
      </c>
    </row>
    <row r="21" spans="1:10">
      <c r="A21" s="3" t="s">
        <v>336</v>
      </c>
      <c r="B21" s="1">
        <v>459450</v>
      </c>
    </row>
    <row r="22" spans="1:10">
      <c r="A22" s="3" t="s">
        <v>342</v>
      </c>
      <c r="B22" s="1">
        <v>2361031</v>
      </c>
    </row>
    <row r="23" spans="1:10">
      <c r="A23" s="3" t="s">
        <v>349</v>
      </c>
      <c r="B23" s="1">
        <v>3300840</v>
      </c>
    </row>
    <row r="24" spans="1:10">
      <c r="A24" s="3" t="s">
        <v>376</v>
      </c>
      <c r="B24" s="1">
        <v>27835</v>
      </c>
    </row>
    <row r="25" spans="1:10">
      <c r="A25" s="3" t="s">
        <v>266</v>
      </c>
      <c r="B25" s="1">
        <v>773353</v>
      </c>
    </row>
    <row r="26" spans="1:10">
      <c r="A26" s="3" t="s">
        <v>388</v>
      </c>
      <c r="B26" s="1">
        <v>662842</v>
      </c>
    </row>
    <row r="27" spans="1:10">
      <c r="A27" s="3" t="s">
        <v>313</v>
      </c>
      <c r="B27" s="1">
        <v>1332311</v>
      </c>
    </row>
    <row r="28" spans="1:10">
      <c r="A28" s="3" t="s">
        <v>412</v>
      </c>
      <c r="B28" s="1">
        <v>2903379</v>
      </c>
    </row>
    <row r="29" spans="1:10">
      <c r="A29" s="3" t="s">
        <v>428</v>
      </c>
      <c r="B29" s="1">
        <v>626604</v>
      </c>
    </row>
    <row r="30" spans="1:10">
      <c r="A30" s="3" t="s">
        <v>437</v>
      </c>
      <c r="B30" s="1">
        <v>4484724</v>
      </c>
    </row>
    <row r="31" spans="1:10">
      <c r="A31" s="3" t="s">
        <v>47</v>
      </c>
      <c r="B31" s="1">
        <v>1332373</v>
      </c>
    </row>
    <row r="32" spans="1:10">
      <c r="A32" s="3" t="s">
        <v>494</v>
      </c>
      <c r="B32" s="1">
        <v>70123781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32"/>
  <sheetViews>
    <sheetView topLeftCell="D1" workbookViewId="0">
      <selection activeCell="B4" sqref="B4"/>
    </sheetView>
  </sheetViews>
  <sheetFormatPr baseColWidth="10" defaultColWidth="8.83203125" defaultRowHeight="15"/>
  <cols>
    <col min="1" max="1" width="18.6640625" bestFit="1" customWidth="1"/>
    <col min="2" max="2" width="25.5" customWidth="1"/>
    <col min="3" max="3" width="19.1640625" customWidth="1"/>
    <col min="4" max="4" width="19.1640625" bestFit="1" customWidth="1"/>
  </cols>
  <sheetData>
    <row r="3" spans="1:3">
      <c r="A3" s="2" t="s">
        <v>493</v>
      </c>
      <c r="B3" s="18" t="s">
        <v>519</v>
      </c>
      <c r="C3" t="s">
        <v>520</v>
      </c>
    </row>
    <row r="4" spans="1:3">
      <c r="A4" s="3" t="s">
        <v>15</v>
      </c>
      <c r="B4" s="18">
        <v>11.722222222222225</v>
      </c>
      <c r="C4" s="1">
        <v>91155.555555555562</v>
      </c>
    </row>
    <row r="5" spans="1:3">
      <c r="A5" s="3" t="s">
        <v>50</v>
      </c>
      <c r="B5" s="18">
        <v>9.8551724137931043</v>
      </c>
      <c r="C5" s="1">
        <v>25288.793103448275</v>
      </c>
    </row>
    <row r="6" spans="1:3">
      <c r="A6" s="3" t="s">
        <v>80</v>
      </c>
      <c r="B6" s="18">
        <v>11.966666666666667</v>
      </c>
      <c r="C6" s="1">
        <v>442795.2</v>
      </c>
    </row>
    <row r="7" spans="1:3">
      <c r="A7" s="3" t="s">
        <v>96</v>
      </c>
      <c r="B7" s="18">
        <v>8.5695652173913039</v>
      </c>
      <c r="C7" s="1">
        <v>55713.391304347824</v>
      </c>
    </row>
    <row r="8" spans="1:3">
      <c r="A8" s="3" t="s">
        <v>122</v>
      </c>
      <c r="B8" s="18">
        <v>11.15</v>
      </c>
      <c r="C8" s="1">
        <v>524941.52631578944</v>
      </c>
    </row>
    <row r="9" spans="1:3">
      <c r="A9" s="3" t="s">
        <v>161</v>
      </c>
      <c r="B9" s="18">
        <v>7.2124999999999995</v>
      </c>
      <c r="C9" s="1">
        <v>111417.5</v>
      </c>
    </row>
    <row r="10" spans="1:3">
      <c r="A10" s="3" t="s">
        <v>180</v>
      </c>
      <c r="B10" s="18">
        <v>8.1624999999999996</v>
      </c>
      <c r="C10" s="1">
        <v>449152.75</v>
      </c>
    </row>
    <row r="11" spans="1:3">
      <c r="A11" s="3" t="s">
        <v>189</v>
      </c>
      <c r="B11" s="18">
        <v>7.9333333333333336</v>
      </c>
      <c r="C11" s="1">
        <v>308818</v>
      </c>
    </row>
    <row r="12" spans="1:3">
      <c r="A12" s="3" t="s">
        <v>193</v>
      </c>
      <c r="B12" s="18">
        <v>9.6</v>
      </c>
      <c r="C12" s="1">
        <v>647484</v>
      </c>
    </row>
    <row r="13" spans="1:3">
      <c r="A13" s="3" t="s">
        <v>194</v>
      </c>
      <c r="B13" s="18">
        <v>9.7937499999999993</v>
      </c>
      <c r="C13" s="1">
        <v>258848</v>
      </c>
    </row>
    <row r="14" spans="1:3">
      <c r="A14" s="3" t="s">
        <v>208</v>
      </c>
      <c r="B14" s="18">
        <v>7.8</v>
      </c>
      <c r="C14" s="1">
        <v>21198.857142857141</v>
      </c>
    </row>
    <row r="15" spans="1:3">
      <c r="A15" s="3" t="s">
        <v>225</v>
      </c>
      <c r="B15" s="18">
        <v>5.2</v>
      </c>
      <c r="C15" s="1">
        <v>281259.8</v>
      </c>
    </row>
    <row r="16" spans="1:3">
      <c r="A16" s="3" t="s">
        <v>230</v>
      </c>
      <c r="B16" s="18">
        <v>7.9235294117647053</v>
      </c>
      <c r="C16" s="1">
        <v>27462.705882352941</v>
      </c>
    </row>
    <row r="17" spans="1:3">
      <c r="A17" s="3" t="s">
        <v>246</v>
      </c>
      <c r="B17" s="18">
        <v>8.2458333333333353</v>
      </c>
      <c r="C17" s="1">
        <v>93590.541666666672</v>
      </c>
    </row>
    <row r="18" spans="1:3">
      <c r="A18" s="3" t="s">
        <v>262</v>
      </c>
      <c r="B18" s="18">
        <v>7.1277777777777764</v>
      </c>
      <c r="C18" s="1">
        <v>57848.694444444445</v>
      </c>
    </row>
    <row r="19" spans="1:3">
      <c r="A19" s="3" t="s">
        <v>315</v>
      </c>
      <c r="B19" s="18">
        <v>3.3541666666666674</v>
      </c>
      <c r="C19" s="1">
        <v>16859.625</v>
      </c>
    </row>
    <row r="20" spans="1:3">
      <c r="A20" s="3" t="s">
        <v>103</v>
      </c>
      <c r="B20" s="18">
        <v>10.476470588235296</v>
      </c>
      <c r="C20" s="1">
        <v>164625.64705882352</v>
      </c>
    </row>
    <row r="21" spans="1:3">
      <c r="A21" s="3" t="s">
        <v>336</v>
      </c>
      <c r="B21" s="18">
        <v>8.2222222222222214</v>
      </c>
      <c r="C21" s="1">
        <v>51050</v>
      </c>
    </row>
    <row r="22" spans="1:3">
      <c r="A22" s="3" t="s">
        <v>342</v>
      </c>
      <c r="B22" s="18">
        <v>8.2624999999999993</v>
      </c>
      <c r="C22" s="1">
        <v>295128.875</v>
      </c>
    </row>
    <row r="23" spans="1:3">
      <c r="A23" s="3" t="s">
        <v>349</v>
      </c>
      <c r="B23" s="18">
        <v>10.76</v>
      </c>
      <c r="C23" s="1">
        <v>94309.71428571429</v>
      </c>
    </row>
    <row r="24" spans="1:3">
      <c r="A24" s="3" t="s">
        <v>376</v>
      </c>
      <c r="B24" s="18">
        <v>2.7399999999999998</v>
      </c>
      <c r="C24" s="1">
        <v>5567</v>
      </c>
    </row>
    <row r="25" spans="1:3">
      <c r="A25" s="3" t="s">
        <v>266</v>
      </c>
      <c r="B25" s="18">
        <v>6.93</v>
      </c>
      <c r="C25" s="1">
        <v>77335.3</v>
      </c>
    </row>
    <row r="26" spans="1:3">
      <c r="A26" s="3" t="s">
        <v>388</v>
      </c>
      <c r="B26" s="18">
        <v>5.8928571428571441</v>
      </c>
      <c r="C26" s="1">
        <v>47345.857142857145</v>
      </c>
    </row>
    <row r="27" spans="1:3">
      <c r="A27" s="3" t="s">
        <v>313</v>
      </c>
      <c r="B27" s="18">
        <v>7.1571428571428566</v>
      </c>
      <c r="C27" s="1">
        <v>63443.380952380954</v>
      </c>
    </row>
    <row r="28" spans="1:3">
      <c r="A28" s="3" t="s">
        <v>412</v>
      </c>
      <c r="B28" s="18">
        <v>5.958620689655171</v>
      </c>
      <c r="C28" s="1">
        <v>100116.5172413793</v>
      </c>
    </row>
    <row r="29" spans="1:3">
      <c r="A29" s="3" t="s">
        <v>428</v>
      </c>
      <c r="B29" s="18">
        <v>5.9357142857142842</v>
      </c>
      <c r="C29" s="1">
        <v>44757.428571428572</v>
      </c>
    </row>
    <row r="30" spans="1:3">
      <c r="A30" s="3" t="s">
        <v>437</v>
      </c>
      <c r="B30" s="18">
        <v>6.9605263157894735</v>
      </c>
      <c r="C30" s="1">
        <v>59009.526315789473</v>
      </c>
    </row>
    <row r="31" spans="1:3">
      <c r="A31" s="3" t="s">
        <v>47</v>
      </c>
      <c r="B31" s="18">
        <v>9.3375000000000004</v>
      </c>
      <c r="C31" s="1">
        <v>83273.3125</v>
      </c>
    </row>
    <row r="32" spans="1:3">
      <c r="A32" s="3" t="s">
        <v>494</v>
      </c>
      <c r="B32" s="18">
        <v>8.2240000000000002</v>
      </c>
      <c r="C32" s="1">
        <v>127497.78363636363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F32"/>
  <sheetViews>
    <sheetView topLeftCell="A2" workbookViewId="0">
      <selection activeCell="F23" sqref="F23"/>
    </sheetView>
  </sheetViews>
  <sheetFormatPr baseColWidth="10" defaultColWidth="8.83203125" defaultRowHeight="15"/>
  <cols>
    <col min="1" max="1" width="18.6640625" bestFit="1" customWidth="1"/>
    <col min="2" max="2" width="15.5" bestFit="1" customWidth="1"/>
    <col min="3" max="3" width="16.5" bestFit="1" customWidth="1"/>
    <col min="4" max="4" width="22" bestFit="1" customWidth="1"/>
    <col min="5" max="5" width="18.5" bestFit="1" customWidth="1"/>
    <col min="6" max="6" width="20.1640625" bestFit="1" customWidth="1"/>
  </cols>
  <sheetData>
    <row r="3" spans="1:6">
      <c r="A3" s="2" t="s">
        <v>493</v>
      </c>
      <c r="B3" t="s">
        <v>495</v>
      </c>
      <c r="C3" t="s">
        <v>512</v>
      </c>
      <c r="D3" t="s">
        <v>510</v>
      </c>
      <c r="E3" t="s">
        <v>513</v>
      </c>
      <c r="F3" t="s">
        <v>511</v>
      </c>
    </row>
    <row r="4" spans="1:6">
      <c r="A4" s="3" t="s">
        <v>15</v>
      </c>
      <c r="B4" s="1">
        <v>2461200</v>
      </c>
      <c r="C4" s="1">
        <v>10.350526626883184</v>
      </c>
      <c r="D4" s="1">
        <v>3.165</v>
      </c>
      <c r="E4" s="1">
        <v>5.6000000000000008E-2</v>
      </c>
      <c r="F4" s="1">
        <v>1.5460000000000003</v>
      </c>
    </row>
    <row r="5" spans="1:6">
      <c r="A5" s="3" t="s">
        <v>50</v>
      </c>
      <c r="B5" s="1">
        <v>733375</v>
      </c>
      <c r="C5" s="1">
        <v>14.21654414640928</v>
      </c>
      <c r="D5" s="1">
        <v>2.8580000000000001</v>
      </c>
      <c r="E5" s="1">
        <v>8.500000000000002E-2</v>
      </c>
      <c r="F5" s="1">
        <v>2.153</v>
      </c>
    </row>
    <row r="6" spans="1:6">
      <c r="A6" s="3" t="s">
        <v>80</v>
      </c>
      <c r="B6" s="1">
        <v>6641928</v>
      </c>
      <c r="C6" s="1">
        <v>5.3512046964536957</v>
      </c>
      <c r="D6" s="1">
        <v>1.7950000000000002</v>
      </c>
      <c r="E6" s="1">
        <v>2.6000000000000006E-2</v>
      </c>
      <c r="F6" s="1">
        <v>0.92100000000000015</v>
      </c>
    </row>
    <row r="7" spans="1:6">
      <c r="A7" s="3" t="s">
        <v>96</v>
      </c>
      <c r="B7" s="1">
        <v>1281408</v>
      </c>
      <c r="C7" s="1">
        <v>9.0307314020132541</v>
      </c>
      <c r="D7" s="1">
        <v>1.9710000000000003</v>
      </c>
      <c r="E7" s="1">
        <v>4.3999999999999997E-2</v>
      </c>
      <c r="F7" s="1">
        <v>1.9529999999999998</v>
      </c>
    </row>
    <row r="8" spans="1:6">
      <c r="A8" s="3" t="s">
        <v>122</v>
      </c>
      <c r="B8" s="1">
        <v>19947778</v>
      </c>
      <c r="C8" s="1">
        <v>15.11248326691177</v>
      </c>
      <c r="D8" s="1">
        <v>4.2370000000000001</v>
      </c>
      <c r="E8" s="1">
        <v>0.21800000000000005</v>
      </c>
      <c r="F8" s="1">
        <v>3.6890000000000001</v>
      </c>
    </row>
    <row r="9" spans="1:6">
      <c r="A9" s="3" t="s">
        <v>161</v>
      </c>
      <c r="B9" s="1">
        <v>1782680</v>
      </c>
      <c r="C9" s="1">
        <v>7.5441438597105073</v>
      </c>
      <c r="D9" s="1">
        <v>1.1539999999999999</v>
      </c>
      <c r="E9" s="1">
        <v>6.9000000000000006E-2</v>
      </c>
      <c r="F9" s="1">
        <v>1.661</v>
      </c>
    </row>
    <row r="10" spans="1:6">
      <c r="A10" s="3" t="s">
        <v>180</v>
      </c>
      <c r="B10" s="1">
        <v>3593222</v>
      </c>
      <c r="C10" s="1">
        <v>4.0455401985131498</v>
      </c>
      <c r="D10" s="1">
        <v>0.65300000000000002</v>
      </c>
      <c r="E10" s="1">
        <v>1.5000000000000001E-2</v>
      </c>
      <c r="F10" s="1">
        <v>0.51200000000000001</v>
      </c>
    </row>
    <row r="11" spans="1:6">
      <c r="A11" s="3" t="s">
        <v>189</v>
      </c>
      <c r="B11" s="1">
        <v>926454</v>
      </c>
      <c r="C11" s="1">
        <v>1.36739917901324</v>
      </c>
      <c r="D11" s="1">
        <v>0.23800000000000004</v>
      </c>
      <c r="E11" s="1">
        <v>5.0000000000000001E-3</v>
      </c>
      <c r="F11" s="1">
        <v>0.13400000000000001</v>
      </c>
    </row>
    <row r="12" spans="1:6">
      <c r="A12" s="3" t="s">
        <v>193</v>
      </c>
      <c r="B12" s="1">
        <v>647484</v>
      </c>
      <c r="C12" s="1">
        <v>0.52173490001297329</v>
      </c>
      <c r="D12" s="1">
        <v>9.6000000000000002E-2</v>
      </c>
      <c r="E12" s="1">
        <v>1E-3</v>
      </c>
      <c r="F12" s="1">
        <v>4.4000000000000004E-2</v>
      </c>
    </row>
    <row r="13" spans="1:6">
      <c r="A13" s="3" t="s">
        <v>194</v>
      </c>
      <c r="B13" s="1">
        <v>4141568</v>
      </c>
      <c r="C13" s="1">
        <v>6.0351683518324251</v>
      </c>
      <c r="D13" s="1">
        <v>1.5669999999999997</v>
      </c>
      <c r="E13" s="1">
        <v>2.3000000000000003E-2</v>
      </c>
      <c r="F13" s="1">
        <v>0.94700000000000017</v>
      </c>
    </row>
    <row r="14" spans="1:6">
      <c r="A14" s="3" t="s">
        <v>208</v>
      </c>
      <c r="B14" s="1">
        <v>296784</v>
      </c>
      <c r="C14" s="1">
        <v>5.1952792477614826</v>
      </c>
      <c r="D14" s="1">
        <v>1.0920000000000001</v>
      </c>
      <c r="E14" s="1">
        <v>2.0000000000000004E-2</v>
      </c>
      <c r="F14" s="1">
        <v>0.84100000000000008</v>
      </c>
    </row>
    <row r="15" spans="1:6">
      <c r="A15" s="3" t="s">
        <v>225</v>
      </c>
      <c r="B15" s="1">
        <v>1406299</v>
      </c>
      <c r="C15" s="1">
        <v>2.639823454854044</v>
      </c>
      <c r="D15" s="1">
        <v>0.26</v>
      </c>
      <c r="E15" s="1">
        <v>1.0999999999999999E-2</v>
      </c>
      <c r="F15" s="1">
        <v>0.46200000000000002</v>
      </c>
    </row>
    <row r="16" spans="1:6">
      <c r="A16" s="3" t="s">
        <v>230</v>
      </c>
      <c r="B16" s="1">
        <v>466866</v>
      </c>
      <c r="C16" s="1">
        <v>7.3120290996170798</v>
      </c>
      <c r="D16" s="1">
        <v>1.3469999999999998</v>
      </c>
      <c r="E16" s="1">
        <v>8.9000000000000024E-2</v>
      </c>
      <c r="F16" s="1">
        <v>1.4949999999999999</v>
      </c>
    </row>
    <row r="17" spans="1:6">
      <c r="A17" s="3" t="s">
        <v>246</v>
      </c>
      <c r="B17" s="1">
        <v>2246173</v>
      </c>
      <c r="C17" s="1">
        <v>10.732832704073475</v>
      </c>
      <c r="D17" s="1">
        <v>1.9790000000000001</v>
      </c>
      <c r="E17" s="1">
        <v>5.5000000000000014E-2</v>
      </c>
      <c r="F17" s="1">
        <v>1.5529999999999999</v>
      </c>
    </row>
    <row r="18" spans="1:6">
      <c r="A18" s="3" t="s">
        <v>262</v>
      </c>
      <c r="B18" s="1">
        <v>2082553</v>
      </c>
      <c r="C18" s="1">
        <v>16.319737108827027</v>
      </c>
      <c r="D18" s="1">
        <v>2.5659999999999994</v>
      </c>
      <c r="E18" s="1">
        <v>7.8000000000000028E-2</v>
      </c>
      <c r="F18" s="1">
        <v>1.9919999999999998</v>
      </c>
    </row>
    <row r="19" spans="1:6">
      <c r="A19" s="3" t="s">
        <v>315</v>
      </c>
      <c r="B19" s="1">
        <v>404631</v>
      </c>
      <c r="C19" s="1">
        <v>12.306958913787602</v>
      </c>
      <c r="D19" s="1">
        <v>0.80500000000000027</v>
      </c>
      <c r="E19" s="1">
        <v>9.5000000000000015E-2</v>
      </c>
      <c r="F19" s="1">
        <v>3.0349999999999997</v>
      </c>
    </row>
    <row r="20" spans="1:6">
      <c r="A20" s="3" t="s">
        <v>103</v>
      </c>
      <c r="B20" s="1">
        <v>2798636</v>
      </c>
      <c r="C20" s="1">
        <v>7.0766359939538681</v>
      </c>
      <c r="D20" s="1">
        <v>1.7810000000000001</v>
      </c>
      <c r="E20" s="1">
        <v>2.3E-2</v>
      </c>
      <c r="F20" s="1">
        <v>1.0750000000000002</v>
      </c>
    </row>
    <row r="21" spans="1:6">
      <c r="A21" s="3" t="s">
        <v>336</v>
      </c>
      <c r="B21" s="1">
        <v>459450</v>
      </c>
      <c r="C21" s="1">
        <v>3.4301800165174292</v>
      </c>
      <c r="D21" s="1">
        <v>0.74</v>
      </c>
      <c r="E21" s="1">
        <v>0.02</v>
      </c>
      <c r="F21" s="1">
        <v>0.78899999999999992</v>
      </c>
    </row>
    <row r="22" spans="1:6">
      <c r="A22" s="3" t="s">
        <v>342</v>
      </c>
      <c r="B22" s="1">
        <v>2361031</v>
      </c>
      <c r="C22" s="1">
        <v>3.5441209929186694</v>
      </c>
      <c r="D22" s="1">
        <v>0.66100000000000003</v>
      </c>
      <c r="E22" s="1">
        <v>1.4999999999999999E-2</v>
      </c>
      <c r="F22" s="1">
        <v>0.46199999999999997</v>
      </c>
    </row>
    <row r="23" spans="1:6">
      <c r="A23" s="3" t="s">
        <v>349</v>
      </c>
      <c r="B23" s="1">
        <v>3300840</v>
      </c>
      <c r="C23" s="1">
        <v>14.119902964276779</v>
      </c>
      <c r="D23" s="1">
        <v>3.766</v>
      </c>
      <c r="E23" s="1">
        <v>7.2000000000000036E-2</v>
      </c>
      <c r="F23" s="1">
        <v>2.3079999999999998</v>
      </c>
    </row>
    <row r="24" spans="1:6">
      <c r="A24" s="3" t="s">
        <v>376</v>
      </c>
      <c r="B24" s="1">
        <v>27835</v>
      </c>
      <c r="C24" s="1">
        <v>2.5291448157754304</v>
      </c>
      <c r="D24" s="1">
        <v>0.13700000000000001</v>
      </c>
      <c r="E24" s="1">
        <v>2.1999999999999999E-2</v>
      </c>
      <c r="F24" s="1">
        <v>0.72400000000000009</v>
      </c>
    </row>
    <row r="25" spans="1:6">
      <c r="A25" s="3" t="s">
        <v>266</v>
      </c>
      <c r="B25" s="1">
        <v>773353</v>
      </c>
      <c r="C25" s="1">
        <v>4.6124845035878694</v>
      </c>
      <c r="D25" s="1">
        <v>0.69300000000000006</v>
      </c>
      <c r="E25" s="1">
        <v>1.7000000000000001E-2</v>
      </c>
      <c r="F25" s="1">
        <v>0.57000000000000006</v>
      </c>
    </row>
    <row r="26" spans="1:6">
      <c r="A26" s="3" t="s">
        <v>388</v>
      </c>
      <c r="B26" s="1">
        <v>662842</v>
      </c>
      <c r="C26" s="1">
        <v>5.7618932473012041</v>
      </c>
      <c r="D26" s="1">
        <v>0.82500000000000007</v>
      </c>
      <c r="E26" s="1">
        <v>4.200000000000001E-2</v>
      </c>
      <c r="F26" s="1">
        <v>1.1799999999999997</v>
      </c>
    </row>
    <row r="27" spans="1:6">
      <c r="A27" s="3" t="s">
        <v>313</v>
      </c>
      <c r="B27" s="1">
        <v>1332311</v>
      </c>
      <c r="C27" s="1">
        <v>8.6320404345892001</v>
      </c>
      <c r="D27" s="1">
        <v>1.5030000000000001</v>
      </c>
      <c r="E27" s="1">
        <v>3.3000000000000002E-2</v>
      </c>
      <c r="F27" s="1">
        <v>1.792</v>
      </c>
    </row>
    <row r="28" spans="1:6">
      <c r="A28" s="3" t="s">
        <v>412</v>
      </c>
      <c r="B28" s="1">
        <v>2903379</v>
      </c>
      <c r="C28" s="1">
        <v>12.210630797995767</v>
      </c>
      <c r="D28" s="1">
        <v>1.7279999999999998</v>
      </c>
      <c r="E28" s="1">
        <v>8.4000000000000019E-2</v>
      </c>
      <c r="F28" s="1">
        <v>1.653</v>
      </c>
    </row>
    <row r="29" spans="1:6">
      <c r="A29" s="3" t="s">
        <v>428</v>
      </c>
      <c r="B29" s="1">
        <v>626604</v>
      </c>
      <c r="C29" s="1">
        <v>7.099821856370089</v>
      </c>
      <c r="D29" s="1">
        <v>0.83100000000000007</v>
      </c>
      <c r="E29" s="1">
        <v>4.1000000000000009E-2</v>
      </c>
      <c r="F29" s="1">
        <v>1.4590000000000001</v>
      </c>
    </row>
    <row r="30" spans="1:6">
      <c r="A30" s="3" t="s">
        <v>437</v>
      </c>
      <c r="B30" s="1">
        <v>4484724</v>
      </c>
      <c r="C30" s="1">
        <v>33.607853043116798</v>
      </c>
      <c r="D30" s="1">
        <v>5.2899999999999991</v>
      </c>
      <c r="E30" s="1">
        <v>0.11400000000000006</v>
      </c>
      <c r="F30" s="1">
        <v>4.7530000000000001</v>
      </c>
    </row>
    <row r="31" spans="1:6">
      <c r="A31" s="3" t="s">
        <v>47</v>
      </c>
      <c r="B31" s="1">
        <v>1332373</v>
      </c>
      <c r="C31" s="1">
        <v>6.4987588668435254</v>
      </c>
      <c r="D31" s="1">
        <v>1.494</v>
      </c>
      <c r="E31" s="1">
        <v>3.5000000000000003E-2</v>
      </c>
      <c r="F31" s="1">
        <v>1.2660000000000005</v>
      </c>
    </row>
    <row r="32" spans="1:6">
      <c r="A32" s="3" t="s">
        <v>494</v>
      </c>
      <c r="B32" s="1">
        <v>70123781</v>
      </c>
      <c r="C32" s="1">
        <v>237.20560468992076</v>
      </c>
      <c r="D32" s="1">
        <v>45.232000000000006</v>
      </c>
      <c r="E32" s="1">
        <v>1.4080000000000001</v>
      </c>
      <c r="F32" s="1">
        <v>40.969000000000008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US Census Demographic Data</vt:lpstr>
      <vt:lpstr>Poverty of the Nation</vt:lpstr>
      <vt:lpstr>Hostgram</vt:lpstr>
      <vt:lpstr>StudyData%</vt:lpstr>
      <vt:lpstr>All States</vt:lpstr>
      <vt:lpstr>Ohio</vt:lpstr>
      <vt:lpstr>PivotTable</vt:lpstr>
      <vt:lpstr>2nd Pivot Table</vt:lpstr>
      <vt:lpstr>3rd Pivot Table</vt:lpstr>
      <vt:lpstr>RegressionStatistics</vt:lpstr>
      <vt:lpstr>WhatIf</vt:lpstr>
      <vt:lpstr>Hostgram!Print_Area</vt:lpstr>
      <vt:lpstr>Ohio!Print_Area</vt:lpstr>
      <vt:lpstr>'Poverty of the Nation'!Print_Area</vt:lpstr>
      <vt:lpstr>RegressionStatistics!Print_Area</vt:lpstr>
      <vt:lpstr>'StudyData%'!Print_Area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Alsarhan</dc:creator>
  <cp:lastModifiedBy>Microsoft Office User</cp:lastModifiedBy>
  <cp:lastPrinted>2018-08-06T21:25:12Z</cp:lastPrinted>
  <dcterms:created xsi:type="dcterms:W3CDTF">2018-07-17T05:21:40Z</dcterms:created>
  <dcterms:modified xsi:type="dcterms:W3CDTF">2018-08-06T22:18:44Z</dcterms:modified>
</cp:coreProperties>
</file>