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fileSharing readOnlyRecommended="1"/>
  <workbookPr defaultThemeVersion="202300"/>
  <mc:AlternateContent xmlns:mc="http://schemas.openxmlformats.org/markup-compatibility/2006">
    <mc:Choice Requires="x15">
      <x15ac:absPath xmlns:x15ac="http://schemas.microsoft.com/office/spreadsheetml/2010/11/ac" url="C:\Users\sultanov\Downloads\"/>
    </mc:Choice>
  </mc:AlternateContent>
  <xr:revisionPtr revIDLastSave="0" documentId="13_ncr:1_{E077AFE1-65AA-47B1-AD60-EEF70C19FB1B}" xr6:coauthVersionLast="47" xr6:coauthVersionMax="47" xr10:uidLastSave="{00000000-0000-0000-0000-000000000000}"/>
  <bookViews>
    <workbookView xWindow="-120" yWindow="-120" windowWidth="29040" windowHeight="15720" activeTab="2" xr2:uid="{93375D9D-BF8C-469E-87CE-508918036669}"/>
  </bookViews>
  <sheets>
    <sheet name="data" sheetId="1" r:id="rId1"/>
    <sheet name="python" sheetId="2" r:id="rId2"/>
    <sheet name="dashboard" sheetId="3" r:id="rId3"/>
    <sheet name="source" sheetId="4"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a="1"/>
  <c r="C2" i="2" l="1"/>
  <c r="C3" i="2" a="1"/>
  <c r="C3" i="2" l="1"/>
  <c r="C4" i="2" a="1"/>
  <c r="C4" i="2" l="1"/>
  <c r="C5" i="2" a="1"/>
  <c r="C5" i="2" l="1"/>
  <c r="C6" i="2" a="1"/>
  <c r="C6" i="2" l="1"/>
  <c r="C7" i="2" a="1"/>
  <c r="C8" i="2" a="1"/>
  <c r="C7" i="2" l="1"/>
  <c r="K2" i="3" s="1"/>
  <c r="L2" i="3" s="1" a="1"/>
  <c r="L2" i="3" s="1"/>
  <c r="C8" i="2"/>
  <c r="A1" i="4" a="1"/>
  <c r="A1" i="4" l="1"/>
  <c r="B1" i="4" s="1" a="1"/>
  <c r="B1" i="4" s="1"/>
  <c r="B2" i="3"/>
  <c r="C2" i="3" s="1" a="1"/>
  <c r="C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2"/>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import pandas as pd
#create df
data = xl(%P2%, headers=True)
# create new column names
yrs = list(range(2015, 2025, 1))
yrs = [str(x) for x in yrs]
colnames = ["cname", "ccode"]
colnames = colnames + yrs
# set new colnames
data.columns = colnames
data.head()</code>
    </pythonScript>
    <pythonScript>
      <code>df_pv = pd.melt(data, id_vars = ["cname", "ccode"], value_vars=data.iloc[:,2:], var_name="years", value_name="gdp")</code>
    </pythonScript>
    <pythonScript>
      <code># Method #1
# N = 10
# maske = df_pv.groupby("years")["gdp"].rank(method="first", ascending=False) &lt;= N
# df_10 = df_pv[maske]
# Method #2
df_10 = df_pv.sort_values(["years", "gdp"], ascending=False).groupby("years").head(10)</code>
    </pythonScript>
    <pythonScript>
      <code>df_rank = df_10.copy()
df_rank["rank"] = df_rank.groupby("years")["gdp"].rank(ascending=False)
df_rank</code>
    </pythonScript>
    <pythonScript>
      <code>df_plt = df_rank.copy()
df_plt["gdp"] = df_plt["gdp"]/1_000_000_000_000
df_plt = df_plt.round({"gdp" : 2})</code>
    </pythonScript>
    <pythonScript>
      <code>tbl = df_plt[df_plt["years"] == str(xl(%P2%))].sort_values(by="rank", ascending=True)
# slect columns
tbl = tbl[["rank", "cname", "gdp"]]
# rename columns
newcols = {'rank':"Rank", 'cname':"Countries", 'gdp':"GDP, PPP in Bil. $"}
tbl.rename(columns=newcols, inplace=True)
# show df without index
blankIndex = [""] * len(tbl)
tbl.index=blankIndex
#tbl[["Rank", "Countries", "GDP, PPP in Bil. $"]]
tbl</code>
    </pythonScript>
    <pythonScript>
      <code xml:space="preserve">df = df_plt[df_plt["years"] == str(xl(%P2%))].sort_values(by="rank", ascending=False)
# Create Plot
plt = df.plot(
    kind="barh",
    x="cname", y="gdp",
    title="GDP based on PPP in Bil. US Dollar for " + str(xl(%P3%)),
    xlabel="GDP, PPP in Bil. $",
    ylabel="Top ten countries",
    legend=False
)
plt
</code>
    </pythonScript>
    <pythonScript>
      <code>drop = list(df_plt["years"].unique())
sorted(drop)</code>
    </pythonScript>
  </pythonScripts>
</python>
</file>

<file path=xl/sharedStrings.xml><?xml version="1.0" encoding="utf-8"?>
<sst xmlns="http://schemas.openxmlformats.org/spreadsheetml/2006/main" count="412" uniqueCount="410">
  <si>
    <t>Country Name</t>
  </si>
  <si>
    <t>Country Code</t>
  </si>
  <si>
    <t>2015</t>
  </si>
  <si>
    <t>2016</t>
  </si>
  <si>
    <t>2017</t>
  </si>
  <si>
    <t>2018</t>
  </si>
  <si>
    <t>2019</t>
  </si>
  <si>
    <t>2020</t>
  </si>
  <si>
    <t>2021</t>
  </si>
  <si>
    <t>2022</t>
  </si>
  <si>
    <t>2023</t>
  </si>
  <si>
    <t>2024</t>
  </si>
  <si>
    <t>Aruba</t>
  </si>
  <si>
    <t>ABW</t>
  </si>
  <si>
    <t>Afghanistan</t>
  </si>
  <si>
    <t>AFG</t>
  </si>
  <si>
    <t>Angola</t>
  </si>
  <si>
    <t>AGO</t>
  </si>
  <si>
    <t>Albania</t>
  </si>
  <si>
    <t>ALB</t>
  </si>
  <si>
    <t>Andorra</t>
  </si>
  <si>
    <t>AND</t>
  </si>
  <si>
    <t>United Arab Emirates</t>
  </si>
  <si>
    <t>ARE</t>
  </si>
  <si>
    <t>Argentina</t>
  </si>
  <si>
    <t>ARG</t>
  </si>
  <si>
    <t>Armenia</t>
  </si>
  <si>
    <t>ARM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</si>
  <si>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</si>
  <si>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</si>
  <si>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</si>
  <si>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</si>
  <si>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</si>
  <si>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</si>
  <si>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</si>
  <si>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</si>
  <si>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</si>
  <si>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</si>
  <si>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</si>
  <si>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</si>
  <si>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</si>
  <si>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</si>
  <si>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</si>
  <si>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</si>
  <si>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</si>
  <si>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</si>
  <si>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</si>
  <si>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</si>
  <si>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</si>
  <si>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</si>
  <si>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</si>
  <si>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</si>
  <si>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</si>
  <si>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</si>
  <si>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</si>
  <si>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</si>
  <si>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</si>
  <si>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</si>
  <si>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</si>
  <si>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</si>
  <si>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</si>
  <si>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</si>
  <si>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Barbados</t>
  </si>
  <si>
    <t>BRB</t>
  </si>
  <si>
    <t>Bhutan</t>
  </si>
  <si>
    <t>BTN</t>
  </si>
  <si>
    <t>Botswana</t>
  </si>
  <si>
    <t>BWA</t>
  </si>
  <si>
    <t>Canada</t>
  </si>
  <si>
    <t>CAN</t>
  </si>
  <si>
    <t>Switzerland</t>
  </si>
  <si>
    <t>CHE</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</si>
  <si>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</si>
  <si>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</si>
  <si>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</si>
  <si>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</si>
  <si>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</si>
  <si>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</si>
  <si>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</si>
  <si>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</si>
  <si>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</si>
  <si>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</si>
  <si>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</si>
  <si>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</si>
  <si>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</si>
  <si>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</si>
  <si>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</si>
  <si>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</si>
  <si>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</si>
  <si>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</si>
  <si>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</si>
  <si>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</si>
  <si>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</si>
  <si>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</si>
  <si>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Curacao</t>
  </si>
  <si>
    <t>CUW</t>
  </si>
  <si>
    <t>Cyprus</t>
  </si>
  <si>
    <t>CYP</t>
  </si>
  <si>
    <t>Czechia</t>
  </si>
  <si>
    <t>CZE</t>
  </si>
  <si>
    <t>Germany</t>
  </si>
  <si>
    <t>DEU</t>
  </si>
  <si>
    <t>Dominica</t>
  </si>
  <si>
    <t>DMA</t>
  </si>
  <si>
    <t>Denmark</t>
  </si>
  <si>
    <t>DNK</t>
  </si>
  <si>
    <t>Algeria</t>
  </si>
  <si>
    <t>DZA</t>
  </si>
  <si>
    <t>Egypt, Arab Rep.</t>
  </si>
  <si>
    <t>EGY</t>
  </si>
  <si>
    <t>Eritrea</t>
  </si>
  <si>
    <t>ERI</t>
  </si>
  <si>
    <t>Spain</t>
  </si>
  <si>
    <t>ESP</t>
  </si>
  <si>
    <t>Estonia</t>
  </si>
  <si>
    <t>EST</t>
  </si>
  <si>
    <t>Ethiopia</t>
  </si>
  <si>
    <t>ETH</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</si>
  <si>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</si>
  <si>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</si>
  <si>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</si>
  <si>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</si>
  <si>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</si>
  <si>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</si>
  <si>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</si>
  <si>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</si>
  <si>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</si>
  <si>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</si>
  <si>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</si>
  <si>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</si>
  <si>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</si>
  <si>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</si>
  <si>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</si>
  <si>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</si>
  <si>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</si>
  <si>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</si>
  <si>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</si>
  <si>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</si>
  <si>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</si>
  <si>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</si>
  <si>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Greece</t>
  </si>
  <si>
    <t>GRC</t>
  </si>
  <si>
    <t>Grenada</t>
  </si>
  <si>
    <t>GRD</t>
  </si>
  <si>
    <t>Greenland</t>
  </si>
  <si>
    <t>GRL</t>
  </si>
  <si>
    <t>Guatemala</t>
  </si>
  <si>
    <t>GTM</t>
  </si>
  <si>
    <t>Guyana</t>
  </si>
  <si>
    <t>GUY</t>
  </si>
  <si>
    <t>Hong Kong SAR, China</t>
  </si>
  <si>
    <t>HKG</t>
  </si>
  <si>
    <t>Honduras</t>
  </si>
  <si>
    <t>HND</t>
  </si>
  <si>
    <t>Croatia</t>
  </si>
  <si>
    <t>HRV</t>
  </si>
  <si>
    <t>Haiti</t>
  </si>
  <si>
    <t>HTI</t>
  </si>
  <si>
    <t>Hungary</t>
  </si>
  <si>
    <t>HUN</t>
  </si>
  <si>
    <t>Indonesia</t>
  </si>
  <si>
    <t>IDN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</si>
  <si>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</si>
  <si>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</si>
  <si>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</si>
  <si>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</si>
  <si>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</si>
  <si>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</si>
  <si>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</si>
  <si>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</si>
  <si>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</si>
  <si>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</si>
  <si>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</si>
  <si>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</si>
  <si>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</si>
  <si>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</si>
  <si>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</si>
  <si>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</si>
  <si>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</si>
  <si>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</si>
  <si>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</si>
  <si>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</si>
  <si>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</si>
  <si>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</si>
  <si>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</si>
  <si>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</si>
  <si>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</si>
  <si>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</si>
  <si>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</si>
  <si>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</si>
  <si>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</si>
  <si>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</si>
  <si>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</si>
  <si>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</si>
  <si>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</si>
  <si>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</si>
  <si>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</si>
  <si>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</si>
  <si>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Lebanon</t>
  </si>
  <si>
    <t>LBN</t>
  </si>
  <si>
    <t>Liberia</t>
  </si>
  <si>
    <t>LBR</t>
  </si>
  <si>
    <t>Libya</t>
  </si>
  <si>
    <t>LBY</t>
  </si>
  <si>
    <t>St. Lucia</t>
  </si>
  <si>
    <t>LCA</t>
  </si>
  <si>
    <t>Sri Lanka</t>
  </si>
  <si>
    <t>LKA</t>
  </si>
  <si>
    <t>Lesotho</t>
  </si>
  <si>
    <t>LSO</t>
  </si>
  <si>
    <t>Lithuania</t>
  </si>
  <si>
    <t>LTU</t>
  </si>
  <si>
    <t>Luxembourg</t>
  </si>
  <si>
    <t>LUX</t>
  </si>
  <si>
    <t>Latvia</t>
  </si>
  <si>
    <t>LVA</t>
  </si>
  <si>
    <t>Macao SAR, China</t>
  </si>
  <si>
    <t>MAC</t>
  </si>
  <si>
    <t>Morocco</t>
  </si>
  <si>
    <t>MAR</t>
  </si>
  <si>
    <t>Moldova</t>
  </si>
  <si>
    <t>MDA</t>
  </si>
  <si>
    <t>Madagascar</t>
  </si>
  <si>
    <t>MDG</t>
  </si>
  <si>
    <t>Maldives</t>
  </si>
  <si>
    <t>MDV</t>
  </si>
  <si>
    <t>Mexico</t>
  </si>
  <si>
    <t>MEX</t>
  </si>
  <si>
    <t>Marshall Islands</t>
  </si>
  <si>
    <t>MHL</t>
  </si>
  <si>
    <t>Mali</t>
  </si>
  <si>
    <t>MLI</t>
  </si>
  <si>
    <t>Malta</t>
  </si>
  <si>
    <t>MLT</t>
  </si>
  <si>
    <t>Myanmar</t>
  </si>
  <si>
    <t>MMR</t>
  </si>
  <si>
    <t>Montenegro</t>
  </si>
  <si>
    <t>MNE</t>
  </si>
  <si>
    <t>Mongolia</t>
  </si>
  <si>
    <t>MNG</t>
  </si>
  <si>
    <t>Mozambique</t>
  </si>
  <si>
    <t>MOZ</t>
  </si>
  <si>
    <t>Mauritania</t>
  </si>
  <si>
    <t>MRT</t>
  </si>
  <si>
    <t>Mauritius</t>
  </si>
  <si>
    <t>MUS</t>
  </si>
  <si>
    <t>Malawi</t>
  </si>
  <si>
    <t>MWI</t>
  </si>
  <si>
    <t>Malaysia</t>
  </si>
  <si>
    <t>MYS</t>
  </si>
  <si>
    <t>Namibia</t>
  </si>
  <si>
    <t>NAM</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</si>
  <si>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</si>
  <si>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</si>
  <si>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</si>
  <si>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</si>
  <si>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</si>
  <si>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</si>
  <si>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</si>
  <si>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</si>
  <si>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</si>
  <si>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</si>
  <si>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</si>
  <si>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</si>
  <si>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</si>
  <si>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</si>
  <si>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</si>
  <si>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</si>
  <si>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</si>
  <si>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</si>
  <si>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</si>
  <si>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</si>
  <si>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</si>
  <si>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</si>
  <si>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</si>
  <si>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</si>
  <si>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</si>
  <si>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</si>
  <si>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</si>
  <si>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</si>
  <si>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</si>
  <si>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</si>
  <si>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</si>
  <si>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</si>
  <si>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Portugal</t>
  </si>
  <si>
    <t>PRT</t>
  </si>
  <si>
    <t>Paraguay</t>
  </si>
  <si>
    <t>PRY</t>
  </si>
  <si>
    <t>West Bank and Gaza</t>
  </si>
  <si>
    <t>PSE</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</si>
  <si>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</si>
  <si>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</si>
  <si>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</si>
  <si>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</si>
  <si>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</si>
  <si>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</si>
  <si>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</si>
  <si>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</si>
  <si>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</si>
  <si>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</si>
  <si>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</si>
  <si>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</si>
  <si>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</si>
  <si>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</si>
  <si>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</si>
  <si>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</si>
  <si>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</si>
  <si>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</si>
  <si>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</si>
  <si>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</si>
  <si>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</si>
  <si>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</si>
  <si>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</si>
  <si>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</si>
  <si>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</si>
  <si>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</si>
  <si>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</si>
  <si>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</si>
  <si>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Small states</t>
  </si>
  <si>
    <t>SST</t>
  </si>
  <si>
    <t>Suriname</t>
  </si>
  <si>
    <t>SUR</t>
  </si>
  <si>
    <t>Slovak Republic</t>
  </si>
  <si>
    <t>SVK</t>
  </si>
  <si>
    <t>Slovenia</t>
  </si>
  <si>
    <t>SVN</t>
  </si>
  <si>
    <t>Sweden</t>
  </si>
  <si>
    <t>SWE</t>
  </si>
  <si>
    <t>Eswatini</t>
  </si>
  <si>
    <t>SWZ</t>
  </si>
  <si>
    <t>Seychelles</t>
  </si>
  <si>
    <t>SYC</t>
  </si>
  <si>
    <t>Syrian Arab Republic</t>
  </si>
  <si>
    <t>SYR</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</si>
  <si>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</si>
  <si>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</si>
  <si>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</si>
  <si>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</si>
  <si>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</si>
  <si>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</si>
  <si>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</si>
  <si>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</si>
  <si>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</si>
  <si>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</si>
  <si>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</si>
  <si>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</si>
  <si>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</si>
  <si>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</si>
  <si>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</si>
  <si>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</si>
  <si>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</si>
  <si>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</si>
  <si>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Turkiye</t>
  </si>
  <si>
    <t>TUR</t>
  </si>
  <si>
    <t>Tuvalu</t>
  </si>
  <si>
    <t>TUV</t>
  </si>
  <si>
    <t>Tanzania</t>
  </si>
  <si>
    <t>TZA</t>
  </si>
  <si>
    <t>Uganda</t>
  </si>
  <si>
    <t>UGA</t>
  </si>
  <si>
    <t>Ukraine</t>
  </si>
  <si>
    <t>UKR</t>
  </si>
  <si>
    <t>Uruguay</t>
  </si>
  <si>
    <t>URY</t>
  </si>
  <si>
    <t>United States</t>
  </si>
  <si>
    <t>USA</t>
  </si>
  <si>
    <t>Uzbekistan</t>
  </si>
  <si>
    <t>UZB</t>
  </si>
  <si>
    <t>St. Vincent and the Grenadines</t>
  </si>
  <si>
    <t>VCT</t>
  </si>
  <si>
    <t>Venezuela, RB</t>
  </si>
  <si>
    <t>VEN</t>
  </si>
  <si>
    <t>Virgin Islands (U.S.)</t>
  </si>
  <si>
    <t>VIR</t>
  </si>
  <si>
    <t>Viet Nam</t>
  </si>
  <si>
    <t>VNM</t>
  </si>
  <si>
    <t>Vanuatu</t>
  </si>
  <si>
    <t>VUT</t>
  </si>
  <si>
    <t>Samoa</t>
  </si>
  <si>
    <t>WSM</t>
  </si>
  <si>
    <t>Kosovo</t>
  </si>
  <si>
    <t>XKX</t>
  </si>
  <si>
    <t>Yemen, Rep.</t>
  </si>
  <si>
    <t>YEM</t>
  </si>
  <si>
    <t>Zambia</t>
  </si>
  <si>
    <t>ZMB</t>
  </si>
  <si>
    <t>Zimbabwe</t>
  </si>
  <si>
    <t>ZWE</t>
  </si>
  <si>
    <t>Brazil</t>
  </si>
  <si>
    <t>BRA</t>
  </si>
  <si>
    <t>step</t>
  </si>
  <si>
    <t>object</t>
  </si>
  <si>
    <t>result</t>
  </si>
  <si>
    <t>create DF</t>
  </si>
  <si>
    <t>data</t>
  </si>
  <si>
    <t>Pivot Data:</t>
  </si>
  <si>
    <t>df_piv</t>
  </si>
  <si>
    <t>Slice top 10 countries:</t>
  </si>
  <si>
    <t>df_10</t>
  </si>
  <si>
    <t xml:space="preserve">Create rank column: </t>
  </si>
  <si>
    <t>df_rank</t>
  </si>
  <si>
    <t>Round column "gdp":</t>
  </si>
  <si>
    <t>df_plt</t>
  </si>
  <si>
    <t>Dynamic table</t>
  </si>
  <si>
    <t>tbl</t>
  </si>
  <si>
    <t>Create Plot</t>
  </si>
  <si>
    <t>plt</t>
  </si>
  <si>
    <t>Selected year:</t>
  </si>
  <si>
    <t>A smal dynamic report of top ten countries worldwide by GDP based on PPP, in Excel with Python
made by Fazliddin Sultonov</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</si>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</sst>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2"/>
      <color theme="1"/>
      <name val="Aptos Narrow"/>
      <family val="2"/>
      <scheme val="minor"/>
    </font>
    <font>
      <b/>
      <sz val="18"/>
      <color theme="0"/>
      <name val="Aptos Narrow"/>
      <family val="2"/>
      <scheme val="minor"/>
    </font>
    <font>
      <b/>
      <i/>
      <sz val="12"/>
      <color theme="7" tint="0.79998168889431442"/>
      <name val="Aptos Narrow"/>
      <family val="2"/>
      <scheme val="minor"/>
    </font>
    <font>
      <b/>
      <sz val="12"/>
      <color theme="1"/>
      <name val="Aptos Narrow"/>
      <family val="2"/>
      <scheme val="minor"/>
    </font>
  </fonts>
  <fills count="7">
    <fill>
      <patternFill patternType="none"/>
    </fill>
    <fill>
      <patternFill patternType="gray125"/>
    </fill>
    <fill>
      <patternFill patternType="solid">
        <fgColor rgb="FF0A829E"/>
        <bgColor indexed="64"/>
      </patternFill>
    </fill>
    <fill>
      <patternFill patternType="solid">
        <fgColor rgb="FF064A5A"/>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rgb="FF096A81"/>
        <bgColor indexed="64"/>
      </patternFill>
    </fill>
  </fills>
  <borders count="6">
    <border>
      <left/>
      <right/>
      <top/>
      <bottom/>
      <diagonal/>
    </border>
    <border>
      <left/>
      <right/>
      <top/>
      <bottom style="double">
        <color indexed="64"/>
      </bottom>
      <diagonal/>
    </border>
    <border>
      <left/>
      <right style="thin">
        <color indexed="64"/>
      </right>
      <top style="double">
        <color indexed="64"/>
      </top>
      <bottom/>
      <diagonal/>
    </border>
    <border>
      <left/>
      <right style="thin">
        <color indexed="64"/>
      </right>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0" xfId="0" applyFont="1"/>
    <xf numFmtId="2" fontId="0" fillId="0" borderId="0" xfId="0" applyNumberFormat="1"/>
    <xf numFmtId="0" fontId="0" fillId="0" borderId="0" xfId="0" applyAlignment="1">
      <alignment vertical="center"/>
    </xf>
    <xf numFmtId="0" fontId="0" fillId="2" borderId="0" xfId="0" applyFill="1" applyAlignment="1">
      <alignment vertical="center"/>
    </xf>
    <xf numFmtId="0" fontId="3" fillId="3" borderId="0" xfId="0" applyFont="1" applyFill="1" applyAlignment="1">
      <alignment vertical="center"/>
    </xf>
    <xf numFmtId="0" fontId="0" fillId="4" borderId="0" xfId="0" applyFill="1"/>
    <xf numFmtId="0" fontId="0" fillId="5" borderId="0" xfId="0" applyFill="1"/>
    <xf numFmtId="0" fontId="5" fillId="5" borderId="1" xfId="0" applyFont="1" applyFill="1" applyBorder="1"/>
    <xf numFmtId="0" fontId="2" fillId="5" borderId="2" xfId="0" applyFont="1" applyFill="1" applyBorder="1"/>
    <xf numFmtId="0" fontId="2" fillId="5" borderId="4" xfId="0" applyFont="1" applyFill="1" applyBorder="1"/>
    <xf numFmtId="0" fontId="2" fillId="5" borderId="0" xfId="0" applyFont="1" applyFill="1"/>
    <xf numFmtId="0" fontId="2" fillId="5" borderId="3" xfId="0" applyFont="1" applyFill="1" applyBorder="1"/>
    <xf numFmtId="0" fontId="2" fillId="5" borderId="5" xfId="0" applyFont="1" applyFill="1" applyBorder="1"/>
    <xf numFmtId="0" fontId="3" fillId="6" borderId="0" xfId="0" applyFont="1" applyFill="1" applyAlignment="1">
      <alignment horizontal="right" vertical="center"/>
    </xf>
    <xf numFmtId="0" fontId="4" fillId="2" borderId="0" xfId="0" applyFont="1" applyFill="1" applyAlignment="1">
      <alignment horizontal="right" vertical="center" wrapText="1"/>
    </xf>
    <xf numFmtId="0" fontId="4" fillId="2" borderId="0" xfId="0" applyFont="1" applyFill="1" applyAlignment="1">
      <alignment horizontal="right" vertical="center"/>
    </xf>
  </cellXfs>
  <cellStyles count="1">
    <cellStyle name="Standard" xfId="0" builtinId="0"/>
  </cellStyles>
  <dxfs count="0"/>
  <tableStyles count="0" defaultTableStyle="TableStyleMedium2" defaultPivotStyle="PivotStyleLight16"/>
  <colors>
    <mruColors>
      <color rgb="FF096A81"/>
      <color rgb="FF064A5A"/>
      <color rgb="FF0A82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microsoft.com/office/2023/09/relationships/Python" Target="pytho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4.sv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19051</xdr:colOff>
      <xdr:row>1</xdr:row>
      <xdr:rowOff>9524</xdr:rowOff>
    </xdr:from>
    <xdr:to>
      <xdr:col>10</xdr:col>
      <xdr:colOff>0</xdr:colOff>
      <xdr:row>21</xdr:row>
      <xdr:rowOff>190499</xdr:rowOff>
    </xdr:to>
    <xdr:pic>
      <xdr:nvPicPr>
        <xdr:cNvPr id="2" name="Grafik 1">
          <a:extLst>
            <a:ext uri="{FF2B5EF4-FFF2-40B4-BE49-F238E27FC236}">
              <a16:creationId xmlns:a16="http://schemas.microsoft.com/office/drawing/2014/main" id="{D52A0DC6-B4C0-8FCD-1B1C-28303F609433}"/>
            </a:ext>
          </a:extLst>
        </xdr:cNvPr>
        <xdr:cNvPicPr>
          <a:picLocks noChangeAspect="1"/>
          <a:extLst>
            <a:ext uri="{53484399-7A02-498B-ADA4-41CD10E50FAC}">
              <aif:imageFormula xmlns:aif="http://schemas.microsoft.com/office/drawing/2022/imageformula" formula="dashboard!C2"/>
            </a:ext>
          </a:extLst>
        </xdr:cNvPicPr>
      </xdr:nvPicPr>
      <xdr:blipFill>
        <a:blip xmlns:r="http://schemas.openxmlformats.org/officeDocument/2006/relationships" r:embed="rId1"/>
        <a:stretch>
          <a:fillRect/>
        </a:stretch>
      </xdr:blipFill>
      <xdr:spPr>
        <a:xfrm>
          <a:off x="781051" y="447674"/>
          <a:ext cx="6791324" cy="4257675"/>
        </a:xfrm>
        <a:prstGeom prst="rect">
          <a:avLst/>
        </a:prstGeom>
      </xdr:spPr>
    </xdr:pic>
    <xdr:clientData/>
  </xdr:twoCellAnchor>
  <xdr:twoCellAnchor editAs="oneCell">
    <xdr:from>
      <xdr:col>0</xdr:col>
      <xdr:colOff>0</xdr:colOff>
      <xdr:row>0</xdr:row>
      <xdr:rowOff>0</xdr:rowOff>
    </xdr:from>
    <xdr:to>
      <xdr:col>2</xdr:col>
      <xdr:colOff>19050</xdr:colOff>
      <xdr:row>1</xdr:row>
      <xdr:rowOff>47625</xdr:rowOff>
    </xdr:to>
    <xdr:pic>
      <xdr:nvPicPr>
        <xdr:cNvPr id="4" name="Grafik 3" descr="Balkendiagramm mit Aufwärtstrend mit einfarbiger Füllung">
          <a:extLst>
            <a:ext uri="{FF2B5EF4-FFF2-40B4-BE49-F238E27FC236}">
              <a16:creationId xmlns:a16="http://schemas.microsoft.com/office/drawing/2014/main" id="{2B9221A9-8227-0F27-BF08-0AF5DCAB58EF}"/>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0" y="0"/>
          <a:ext cx="781050" cy="485775"/>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8">
  <a r="6" c="12">
    <v t="s"/>
    <v t="s">cname</v>
    <v t="s">ccode</v>
    <v t="s">2015</v>
    <v t="s">2016</v>
    <v t="s">2017</v>
    <v t="s">...</v>
    <v t="s">2020</v>
    <v t="s">2021</v>
    <v t="s">2022</v>
    <v t="s">2023</v>
    <v t="s">2024</v>
    <v>0</v>
    <v t="s">Aruba</v>
    <v t="s">ABW</v>
    <v>3881688126.57656</v>
    <v>3926948315.2847619</v>
    <v>4080273098.0989656</v>
    <v t="s">...</v>
    <v>3146467247.4726248</v>
    <v>3844492519.3959169</v>
    <v>4469402564.4660521</v>
    <v>4827649139.5398369</v>
    <v t="r">0</v>
    <v>1</v>
    <v t="s">Afghanistan</v>
    <v t="s">AFG</v>
    <v>77274315044.032578</v>
    <v>76798750471.40419</v>
    <v>83362066704.483154</v>
    <v t="s">...</v>
    <v>100094011602.72604</v>
    <v>85767546197.754364</v>
    <v>86148711748.684845</v>
    <v>91271896894.460022</v>
    <v t="r">0</v>
    <v>2</v>
    <v t="s">Angola</v>
    <v t="s">AGO</v>
    <v>200475818990.04428</v>
    <v>199721223732.13757</v>
    <v>211424030475.14975</v>
    <v t="s">...</v>
    <v>215784887951.05316</v>
    <v>255820605533.99167</v>
    <v>282403642417.84833</v>
    <v>295719779328.44916</v>
    <v>316269278905.41583</v>
    <v>3</v>
    <v t="s">Albania</v>
    <v t="s">ALB</v>
    <v>33840534295.417103</v>
    <v>35112520544.851967</v>
    <v>37368669301.966904</v>
    <v t="s">...</v>
    <v>41182550727.601891</v>
    <v>45343111967.176208</v>
    <v>54011348459.468849</v>
    <v>58378809433.542793</v>
    <v>63760906790.778816</v>
    <v>4</v>
    <v t="s">Andorra</v>
    <v t="s">AND</v>
    <v>3661620791.670476</v>
    <v>3833543204.910481</v>
    <v>3915698820.5831914</v>
    <v t="s">...</v>
    <v>4031176207.5678043</v>
    <v>4649508748.8402367</v>
    <v>5457407403.4660101</v>
    <v>5799854946.9651346</v>
    <v>6140390670.0909023</v>
  </a>
  <a r="12" c="5">
    <v t="s"/>
    <v t="s">cname</v>
    <v t="s">ccode</v>
    <v t="s">years</v>
    <v t="s">gdp</v>
    <v>0</v>
    <v t="s">Aruba</v>
    <v t="s">ABW</v>
    <v t="s">2015</v>
    <v>3881688126.57656</v>
    <v>1</v>
    <v t="s">Afghanistan</v>
    <v t="s">AFG</v>
    <v t="s">2015</v>
    <v>77274315044.032578</v>
    <v>2</v>
    <v t="s">Angola</v>
    <v t="s">AGO</v>
    <v t="s">2015</v>
    <v>200475818990.04428</v>
    <v>3</v>
    <v t="s">Albania</v>
    <v t="s">ALB</v>
    <v t="s">2015</v>
    <v>33840534295.417103</v>
    <v>4</v>
    <v t="s">Andorra</v>
    <v t="s">AND</v>
    <v t="s">2015</v>
    <v>3661620791.670476</v>
    <v t="s">...</v>
    <v t="s">...</v>
    <v t="s">...</v>
    <v t="s">...</v>
    <v t="s">...</v>
    <v>1885</v>
    <v t="s">Kosovo</v>
    <v t="s">XKX</v>
    <v t="s">2024</v>
    <v>28438508914.523453</v>
    <v>1886</v>
    <v t="s">Yemen, Rep.</v>
    <v t="s">YEM</v>
    <v t="s">2024</v>
    <v t="r">0</v>
    <v>1887</v>
    <v t="s">Zambia</v>
    <v t="s">ZMB</v>
    <v t="s">2024</v>
    <v>90033312819.577164</v>
    <v>1888</v>
    <v t="s">Zimbabwe</v>
    <v t="s">ZWE</v>
    <v t="s">2024</v>
    <v>65234986601.472168</v>
    <v>1889</v>
    <v t="s">Brazil</v>
    <v t="s">BRA</v>
    <v t="s">2024</v>
    <v>4734651403044.3584</v>
  </a>
  <a r="12" c="5">
    <v t="s"/>
    <v t="s">cname</v>
    <v t="s">ccode</v>
    <v t="s">years</v>
    <v t="s">gdp</v>
    <v>1732</v>
    <v t="s">China</v>
    <v t="s">CHN</v>
    <v t="s">2024</v>
    <v>38190084585497.844</v>
    <v>1877</v>
    <v t="s">United States</v>
    <v t="s">USA</v>
    <v t="s">2024</v>
    <v>29184890000000.102</v>
    <v>1776</v>
    <v t="s">India</v>
    <v t="s">IND</v>
    <v t="s">2024</v>
    <v>16190819718797.527</v>
    <v>1842</v>
    <v t="s">Russian Federation</v>
    <v t="s">RUS</v>
    <v t="s">2024</v>
    <v>6921249292202.1543</v>
    <v>1785</v>
    <v t="s">Japan</v>
    <v t="s">JPN</v>
    <v t="s">2024</v>
    <v>6407671854496.8848</v>
    <v t="s">...</v>
    <v t="s">...</v>
    <v t="s">...</v>
    <v t="s">...</v>
    <v t="s">...</v>
    <v>141</v>
    <v t="s">Russian Federation</v>
    <v t="s">RUS</v>
    <v t="s">2015</v>
    <v>3526235948513.7314</v>
    <v>188</v>
    <v t="s">Brazil</v>
    <v t="s">BRA</v>
    <v t="s">2015</v>
    <v>2989121457677.5981</v>
    <v>58</v>
    <v t="s">United Kingdom</v>
    <v t="s">GBR</v>
    <v t="s">2015</v>
    <v>2767977872942.7397</v>
    <v>55</v>
    <v t="s">France</v>
    <v t="s">FRA</v>
    <v t="s">2015</v>
    <v>2722896108490.2744</v>
    <v>74</v>
    <v t="s">Indonesia</v>
    <v t="s">IDN</v>
    <v t="s">2015</v>
    <v>2625201734355.4355</v>
  </a>
  <a r="12" c="6">
    <v t="s"/>
    <v t="s">cname</v>
    <v t="s">ccode</v>
    <v t="s">years</v>
    <v t="s">gdp</v>
    <v t="s">rank</v>
    <v>1732</v>
    <v t="s">China</v>
    <v t="s">CHN</v>
    <v t="s">2024</v>
    <v>38190084585497.844</v>
    <v>1</v>
    <v>1877</v>
    <v t="s">United States</v>
    <v t="s">USA</v>
    <v t="s">2024</v>
    <v>29184890000000.102</v>
    <v>2</v>
    <v>1776</v>
    <v t="s">India</v>
    <v t="s">IND</v>
    <v t="s">2024</v>
    <v>16190819718797.527</v>
    <v>3</v>
    <v>1842</v>
    <v t="s">Russian Federation</v>
    <v t="s">RUS</v>
    <v t="s">2024</v>
    <v>6921249292202.1543</v>
    <v>4</v>
    <v>1785</v>
    <v t="s">Japan</v>
    <v t="s">JPN</v>
    <v t="s">2024</v>
    <v>6407671854496.8848</v>
    <v>5</v>
    <v t="s">...</v>
    <v t="s">...</v>
    <v t="s">...</v>
    <v t="s">...</v>
    <v t="s">...</v>
    <v t="s">...</v>
    <v>141</v>
    <v t="s">Russian Federation</v>
    <v t="s">RUS</v>
    <v t="s">2015</v>
    <v>3526235948513.7314</v>
    <v>6</v>
    <v>188</v>
    <v t="s">Brazil</v>
    <v t="s">BRA</v>
    <v t="s">2015</v>
    <v>2989121457677.5981</v>
    <v>7</v>
    <v>58</v>
    <v t="s">United Kingdom</v>
    <v t="s">GBR</v>
    <v t="s">2015</v>
    <v>2767977872942.7397</v>
    <v>8</v>
    <v>55</v>
    <v t="s">France</v>
    <v t="s">FRA</v>
    <v t="s">2015</v>
    <v>2722896108490.2744</v>
    <v>9</v>
    <v>74</v>
    <v t="s">Indonesia</v>
    <v t="s">IDN</v>
    <v t="s">2015</v>
    <v>2625201734355.4355</v>
    <v>10</v>
  </a>
  <a r="12" c="6">
    <v t="s"/>
    <v t="s">cname</v>
    <v t="s">ccode</v>
    <v t="s">years</v>
    <v t="s">gdp</v>
    <v t="s">rank</v>
    <v>1732</v>
    <v t="s">China</v>
    <v t="s">CHN</v>
    <v t="s">2024</v>
    <v>38.19</v>
    <v>1</v>
    <v>1877</v>
    <v t="s">United States</v>
    <v t="s">USA</v>
    <v t="s">2024</v>
    <v>29.18</v>
    <v>2</v>
    <v>1776</v>
    <v t="s">India</v>
    <v t="s">IND</v>
    <v t="s">2024</v>
    <v>16.190000000000001</v>
    <v>3</v>
    <v>1842</v>
    <v t="s">Russian Federation</v>
    <v t="s">RUS</v>
    <v t="s">2024</v>
    <v>6.92</v>
    <v>4</v>
    <v>1785</v>
    <v t="s">Japan</v>
    <v t="s">JPN</v>
    <v t="s">2024</v>
    <v>6.41</v>
    <v>5</v>
    <v t="s">...</v>
    <v t="s">...</v>
    <v t="s">...</v>
    <v t="s">...</v>
    <v t="s">...</v>
    <v t="s">...</v>
    <v>141</v>
    <v t="s">Russian Federation</v>
    <v t="s">RUS</v>
    <v t="s">2015</v>
    <v>3.53</v>
    <v>6</v>
    <v>188</v>
    <v t="s">Brazil</v>
    <v t="s">BRA</v>
    <v t="s">2015</v>
    <v>2.99</v>
    <v>7</v>
    <v>58</v>
    <v t="s">United Kingdom</v>
    <v t="s">GBR</v>
    <v t="s">2015</v>
    <v>2.77</v>
    <v>8</v>
    <v>55</v>
    <v t="s">France</v>
    <v t="s">FRA</v>
    <v t="s">2015</v>
    <v>2.72</v>
    <v>9</v>
    <v>74</v>
    <v t="s">Indonesia</v>
    <v t="s">IDN</v>
    <v t="s">2015</v>
    <v>2.63</v>
    <v>10</v>
  </a>
  <a r="11" c="4">
    <v t="s"/>
    <v t="s">Rank</v>
    <v t="s">Countries</v>
    <v t="s">GDP, PPP in Bil. $</v>
    <v t="s"/>
    <v>1</v>
    <v t="s">China</v>
    <v>38.19</v>
    <v t="s"/>
    <v>2</v>
    <v t="s">United States</v>
    <v>29.18</v>
    <v t="s"/>
    <v>3</v>
    <v t="s">India</v>
    <v>16.190000000000001</v>
    <v t="s"/>
    <v>4</v>
    <v t="s">Russian Federation</v>
    <v>6.92</v>
    <v t="s"/>
    <v>5</v>
    <v t="s">Japan</v>
    <v>6.41</v>
    <v t="s"/>
    <v>6</v>
    <v t="s">Germany</v>
    <v>6.04</v>
    <v t="s"/>
    <v>7</v>
    <v t="s">Brazil</v>
    <v>4.7300000000000004</v>
    <v t="s"/>
    <v>8</v>
    <v t="s">Indonesia</v>
    <v>4.66</v>
    <v t="s"/>
    <v>9</v>
    <v t="s">France</v>
    <v>4.2</v>
    <v t="s"/>
    <v>10</v>
    <v t="s">United Kingdom</v>
    <v>4.2</v>
  </a>
  <a r="2">
    <v>684</v>
    <v>453</v>
  </a>
  <a r="10">
    <v t="s">2015</v>
    <v t="s">2016</v>
    <v t="s">2017</v>
    <v t="s">2018</v>
    <v t="s">2019</v>
    <v t="s">2020</v>
    <v t="s">2021</v>
    <v t="s">2022</v>
    <v t="s">2023</v>
    <v t="s">2024</v>
  </a>
</arrayData>
</file>

<file path=xl/richData/rdrichvalue.xml><?xml version="1.0" encoding="utf-8"?>
<rvData xmlns="http://schemas.microsoft.com/office/spreadsheetml/2017/richdata" count="27">
  <rv s="0">
    <fb>0</fb>
    <v>2</v>
  </rv>
  <rv s="1">
    <v>0</v>
  </rv>
  <rv s="2">
    <v>DataFrame</v>
    <v>1</v>
    <v>1</v>
  </rv>
  <rv s="3">
    <v>&lt;class 'pandas.core.frame.DataFrame'&gt;</v>
    <v>DataFrame</v>
    <v xml:space="preserve">         cname ccode          2015          2016          2017          2018  \
0        Aruba   ABW  3.881688e+09  3.926948e+09  4.080273e+09  4.278671e+09   
1  Afghanistan   AFG  7.727432e+10  7.679875e+10  8.336207e+10  8.936924e+10   
2       Ango...</v>
    <v>2</v>
    <v>3</v>
  </rv>
  <rv s="1">
    <v>1</v>
  </rv>
  <rv s="2">
    <v>DataFrame</v>
    <v>5</v>
    <v>4</v>
  </rv>
  <rv s="3">
    <v>&lt;class 'pandas.core.frame.DataFrame'&gt;</v>
    <v>DataFrame</v>
    <v xml:space="preserve">            cname ccode years           gdp
0           Aruba   ABW  2015  3.881688e+09
1     Afghanistan   AFG  2015  7.727432e+10
2          Angola   AGO  2015  2.004758e+11
3         Albania   ALB  2015  3.384053e+10
4         Andorra   AND  2015  3...</v>
    <v>5</v>
    <v>3</v>
  </rv>
  <rv s="1">
    <v>2</v>
  </rv>
  <rv s="2">
    <v>DataFrame</v>
    <v>7</v>
    <v>7</v>
  </rv>
  <rv s="3">
    <v>&lt;class 'pandas.core.frame.DataFrame'&gt;</v>
    <v>DataFrame</v>
    <v xml:space="preserve">                   cname ccode years           gdp
1732               China   CHN  2024  3.819008e+13
1877       United States   USA  2024  2.918489e+13
1776               India   IND  2024  1.619082e+13
1842  Russian Federation   RUS  2024  6.921249e+...</v>
    <v>8</v>
    <v>3</v>
  </rv>
  <rv s="1">
    <v>3</v>
  </rv>
  <rv s="2">
    <v>DataFrame</v>
    <v>9</v>
    <v>10</v>
  </rv>
  <rv s="3">
    <v>&lt;class 'pandas.core.frame.DataFrame'&gt;</v>
    <v>DataFrame</v>
    <v xml:space="preserve">                   cname ccode years           gdp  rank
1732               China   CHN  2024  3.819008e+13   1.0
1877       United States   USA  2024  2.918489e+13   2.0
1776               India   IND  2024  1.619082e+13   3.0
1842  Russian Federation...</v>
    <v>11</v>
    <v>3</v>
  </rv>
  <rv s="1">
    <v>4</v>
  </rv>
  <rv s="2">
    <v>DataFrame</v>
    <v>9</v>
    <v>13</v>
  </rv>
  <rv s="3">
    <v>&lt;class 'pandas.core.frame.DataFrame'&gt;</v>
    <v>DataFrame</v>
    <v xml:space="preserve">                   cname ccode years    gdp  rank
1732               China   CHN  2024  38.19   1.0
1877       United States   USA  2024  29.18   2.0
1776               India   IND  2024  16.19   3.0
1842  Russian Federation   RUS  2024   6.92   4.0
17...</v>
    <v>14</v>
    <v>3</v>
  </rv>
  <rv s="1">
    <v>5</v>
  </rv>
  <rv s="2">
    <v>DataFrame</v>
    <v>11</v>
    <v>16</v>
  </rv>
  <rv s="3">
    <v>&lt;class 'pandas.core.frame.DataFrame'&gt;</v>
    <v>DataFrame</v>
    <v xml:space="preserve">  Rank           Countries  GDP, PPP in Bil. $
   1.0               China               38.19
   2.0       United States               29.18
   3.0               India               16.19
   4.0  Russian Federation                6.92
   5.0           ...</v>
    <v>17</v>
    <v>3</v>
  </rv>
  <rv s="4">
    <v>0</v>
    <v>9</v>
  </rv>
  <rv s="1">
    <v>6</v>
  </rv>
  <rv s="5">
    <v>Image</v>
    <v>12</v>
    <v>19</v>
    <v>20</v>
  </rv>
  <rv s="3">
    <v>&lt;class 'PIL.PngImagePlugin.PngImageFile'&gt;</v>
    <v>PngImageFile</v>
    <v>&lt;PIL.PngImagePlugin.PngImageFile image mode=RGBA size=684x453 at 0x7F62F2604A10&gt;</v>
    <v>21</v>
    <v>3</v>
  </rv>
  <rv s="4">
    <v>0</v>
    <v>3</v>
  </rv>
  <rv s="1">
    <v>7</v>
  </rv>
  <rv s="2">
    <v>list</v>
    <v>14</v>
    <v>24</v>
  </rv>
  <rv s="3">
    <v>&lt;class 'list'&gt;</v>
    <v>list</v>
    <v>['2015', '2016', '2017', '2018', '2019', '2020', '2021', '2022', '2023', '2024']</v>
    <v>25</v>
    <v>3</v>
  </rv>
</rvData>
</file>

<file path=xl/richData/rdrichvaluestructure.xml><?xml version="1.0" encoding="utf-8"?>
<rvStructures xmlns="http://schemas.microsoft.com/office/spreadsheetml/2017/richdata" count="6">
  <s t="_formattednumber">
    <k n="_Format" t="spb"/>
  </s>
  <s t="_array">
    <k n="array" t="a"/>
  </s>
  <s t="_entity">
    <k n="_DisplayString" t="s"/>
    <k n="_ViewInfo" t="spb"/>
    <k n="arrayPreview" t="r"/>
  </s>
  <s t="_python">
    <k n="Python_type" t="s"/>
    <k n="Python_typeName" t="s"/>
    <k n="Python_str" t="s"/>
    <k n="preview" t="r"/>
    <k n="_Provider" t="spb"/>
  </s>
  <s t="_localImage">
    <k n="_rvRel:LocalImageIdentifier" t="i"/>
    <k n="CalcOrigin" t="i"/>
  </s>
  <s t="_entity">
    <k n="_DisplayString" t="s"/>
    <k n="_Format" t="spb"/>
    <k n="image" t="r"/>
    <k n="size" t="r"/>
  </s>
</rvStructures>
</file>

<file path=xl/richData/rdsupportingpropertybag.xml><?xml version="1.0" encoding="utf-8"?>
<supportingPropertyBags xmlns="http://schemas.microsoft.com/office/spreadsheetml/2017/richdata2">
  <spbData count="15">
    <spb s="0">
      <v>5</v>
      <v>12</v>
      <v>DataFrame</v>
      <v>arrayPreview</v>
      <v>1</v>
    </spb>
    <spb s="1">
      <v>0</v>
    </spb>
    <spb s="2">
      <v>1</v>
    </spb>
    <spb s="3">
      <v>https://www.anaconda.com/excel</v>
      <v>https://res.cdn.office.net/officepysvc/prod-service/anacondalogo.png</v>
      <v>Python bereitgestellt von Anaconda</v>
    </spb>
    <spb s="0">
      <v>1890</v>
      <v>4</v>
      <v>DataFrame</v>
      <v>arrayPreview</v>
      <v>1</v>
    </spb>
    <spb s="1">
      <v>4</v>
    </spb>
    <spb s="0">
      <v>100</v>
      <v>4</v>
      <v>DataFrame</v>
      <v>arrayPreview</v>
      <v>1</v>
    </spb>
    <spb s="1">
      <v>6</v>
    </spb>
    <spb s="0">
      <v>100</v>
      <v>5</v>
      <v>DataFrame</v>
      <v>arrayPreview</v>
      <v>1</v>
    </spb>
    <spb s="1">
      <v>8</v>
    </spb>
    <spb s="0">
      <v>10</v>
      <v>3</v>
      <v>DataFrame</v>
      <v>arrayPreview</v>
      <v>1</v>
    </spb>
    <spb s="1">
      <v>10</v>
    </spb>
    <spb s="4">
      <v>2</v>
    </spb>
    <spb s="5">
      <v>10</v>
      <v>1</v>
      <v>list</v>
      <v>arrayPreview</v>
    </spb>
    <spb s="1">
      <v>13</v>
    </spb>
  </spbData>
</supportingPropertyBags>
</file>

<file path=xl/richData/rdsupportingpropertybagstructure.xml><?xml version="1.0" encoding="utf-8"?>
<spbStructures xmlns="http://schemas.microsoft.com/office/spreadsheetml/2017/richdata2" count="6">
  <s>
    <k n="drw" t="i"/>
    <k n="dcol" t="i"/>
    <k n="name" t="s"/>
    <k n="array" t="s"/>
    <k n="headers" t="b"/>
  </s>
  <s>
    <k n="ArrayCardInfo" t="spb"/>
  </s>
  <s>
    <k n="_Self" t="i"/>
  </s>
  <s>
    <k n="link" t="s"/>
    <k n="logo" t="s"/>
    <k n="name" t="s"/>
  </s>
  <s>
    <k n="image" t="i"/>
  </s>
  <s>
    <k n="drw" t="i"/>
    <k n="dcol" t="i"/>
    <k n="name" t="s"/>
    <k n="array"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0" formatCode="General"/>
    </x:dxf>
  </dxfs>
  <richProperties>
    <rPr n="NumberFormat" t="s"/>
    <rPr n="IsHeroField" t="b"/>
  </richProperties>
  <richStyles>
    <rSty dxfid="0">
      <rpv i="0">0;-0;"nan"</rpv>
    </rSty>
    <rSty>
      <rpv i="1">1</rpv>
    </rSty>
  </richStyles>
</richStyleSheet>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40BC45-998C-46D4-BED2-BC832EBBF668}" name="data" displayName="data" ref="A1:L190" totalsRowShown="0">
  <tableColumns count="12">
    <tableColumn id="1" xr3:uid="{630DACE9-10EE-4663-9CF9-E78B7378E9E5}" name="Country Name"/>
    <tableColumn id="2" xr3:uid="{5044CBAB-C232-4175-92CC-AE07AD559AF0}" name="Country Code"/>
    <tableColumn id="3" xr3:uid="{0226F5A7-B423-42DB-B7E1-8BC230D66360}" name="2015"/>
    <tableColumn id="4" xr3:uid="{EFBC1566-4508-44AE-8E9E-80C76915A01A}" name="2016"/>
    <tableColumn id="5" xr3:uid="{43CD5ADA-19A3-4F00-8F6D-ECF561C5B198}" name="2017"/>
    <tableColumn id="6" xr3:uid="{AD891544-BA9D-4AD9-9964-8D212A292418}" name="2018"/>
    <tableColumn id="7" xr3:uid="{5E25588D-D76E-4B69-9E34-819A22B25798}" name="2019"/>
    <tableColumn id="8" xr3:uid="{8F500658-B747-4D99-8E91-0FCA10A046DC}" name="2020"/>
    <tableColumn id="9" xr3:uid="{A2314748-1191-4C8A-8253-1601E6F68D71}" name="2021"/>
    <tableColumn id="10" xr3:uid="{6D946A6B-D004-4D87-A3CF-F51A98CF7C54}" name="2022"/>
    <tableColumn id="11" xr3:uid="{E6131E6D-AB10-4574-84E5-A05AE13E734D}" name="2023"/>
    <tableColumn id="12" xr3:uid="{5F6B756B-96B5-45DC-B2AC-F1373F1434DB}" name="2024"/>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845D2-858C-4A30-8799-2A34956570E1}">
  <dimension ref="A1:L190"/>
  <sheetViews>
    <sheetView workbookViewId="0">
      <selection activeCell="E8" sqref="E8"/>
    </sheetView>
  </sheetViews>
  <sheetFormatPr baseColWidth="10" defaultRowHeight="15" x14ac:dyDescent="0.25"/>
  <cols>
    <col min="1" max="1" width="28.140625" bestFit="1" customWidth="1"/>
    <col min="2" max="2" width="15.7109375" customWidth="1"/>
    <col min="3" max="12" width="12"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v>3881688126.57656</v>
      </c>
      <c r="D2">
        <v>3926948315.2847619</v>
      </c>
      <c r="E2">
        <v>4080273098.0989656</v>
      </c>
      <c r="F2">
        <v>4278670721.5541973</v>
      </c>
      <c r="G2">
        <v>4270959490.7748356</v>
      </c>
      <c r="H2">
        <v>3146467247.4726248</v>
      </c>
      <c r="I2">
        <v>3844492519.3959169</v>
      </c>
      <c r="J2">
        <v>4469402564.4660521</v>
      </c>
      <c r="K2">
        <v>4827649139.5398369</v>
      </c>
    </row>
    <row r="3" spans="1:12" x14ac:dyDescent="0.25">
      <c r="A3" t="s">
        <v>14</v>
      </c>
      <c r="B3" t="s">
        <v>15</v>
      </c>
      <c r="C3">
        <v>77274315044.032578</v>
      </c>
      <c r="D3">
        <v>76798750471.40419</v>
      </c>
      <c r="E3">
        <v>83362066704.483154</v>
      </c>
      <c r="F3">
        <v>89369237677.511551</v>
      </c>
      <c r="G3">
        <v>97800733345.013016</v>
      </c>
      <c r="H3">
        <v>100094011602.72604</v>
      </c>
      <c r="I3">
        <v>85767546197.754364</v>
      </c>
      <c r="J3">
        <v>86148711748.684845</v>
      </c>
      <c r="K3">
        <v>91271896894.460022</v>
      </c>
    </row>
    <row r="4" spans="1:12" x14ac:dyDescent="0.25">
      <c r="A4" t="s">
        <v>16</v>
      </c>
      <c r="B4" t="s">
        <v>17</v>
      </c>
      <c r="C4">
        <v>200475818990.04428</v>
      </c>
      <c r="D4">
        <v>199721223732.13757</v>
      </c>
      <c r="E4">
        <v>211424030475.14975</v>
      </c>
      <c r="F4">
        <v>229965233516.95233</v>
      </c>
      <c r="G4">
        <v>243736138717.59479</v>
      </c>
      <c r="H4">
        <v>215784887951.05316</v>
      </c>
      <c r="I4">
        <v>255820605533.99167</v>
      </c>
      <c r="J4">
        <v>282403642417.84833</v>
      </c>
      <c r="K4">
        <v>295719779328.44916</v>
      </c>
      <c r="L4">
        <v>316269278905.41583</v>
      </c>
    </row>
    <row r="5" spans="1:12" x14ac:dyDescent="0.25">
      <c r="A5" t="s">
        <v>18</v>
      </c>
      <c r="B5" t="s">
        <v>19</v>
      </c>
      <c r="C5">
        <v>33840534295.417103</v>
      </c>
      <c r="D5">
        <v>35112520544.851967</v>
      </c>
      <c r="E5">
        <v>37368669301.966904</v>
      </c>
      <c r="F5">
        <v>39259416336.602692</v>
      </c>
      <c r="G5">
        <v>42219281243.081749</v>
      </c>
      <c r="H5">
        <v>41182550727.601891</v>
      </c>
      <c r="I5">
        <v>45343111967.176208</v>
      </c>
      <c r="J5">
        <v>54011348459.468849</v>
      </c>
      <c r="K5">
        <v>58378809433.542793</v>
      </c>
      <c r="L5">
        <v>63760906790.778816</v>
      </c>
    </row>
    <row r="6" spans="1:12" x14ac:dyDescent="0.25">
      <c r="A6" t="s">
        <v>20</v>
      </c>
      <c r="B6" t="s">
        <v>21</v>
      </c>
      <c r="C6">
        <v>3661620791.670476</v>
      </c>
      <c r="D6">
        <v>3833543204.910481</v>
      </c>
      <c r="E6">
        <v>3915698820.5831914</v>
      </c>
      <c r="F6">
        <v>4152298789.8375583</v>
      </c>
      <c r="G6">
        <v>4395348448.441555</v>
      </c>
      <c r="H6">
        <v>4031176207.5678043</v>
      </c>
      <c r="I6">
        <v>4649508748.8402367</v>
      </c>
      <c r="J6">
        <v>5457407403.4660101</v>
      </c>
      <c r="K6">
        <v>5799854946.9651346</v>
      </c>
      <c r="L6">
        <v>6140390670.0909023</v>
      </c>
    </row>
    <row r="7" spans="1:12" x14ac:dyDescent="0.25">
      <c r="A7" t="s">
        <v>22</v>
      </c>
      <c r="B7" t="s">
        <v>23</v>
      </c>
      <c r="C7">
        <v>609998221091.021</v>
      </c>
      <c r="D7">
        <v>604925118660.4198</v>
      </c>
      <c r="E7">
        <v>627578031229.29419</v>
      </c>
      <c r="F7">
        <v>701667873659.96533</v>
      </c>
      <c r="G7">
        <v>726238678138.08435</v>
      </c>
      <c r="H7">
        <v>614384479773.46631</v>
      </c>
      <c r="I7">
        <v>645375981350.19592</v>
      </c>
      <c r="J7">
        <v>743309077886.71973</v>
      </c>
      <c r="K7">
        <v>797922323198.49719</v>
      </c>
      <c r="L7">
        <v>847957424147.98206</v>
      </c>
    </row>
    <row r="8" spans="1:12" x14ac:dyDescent="0.25">
      <c r="A8" t="s">
        <v>24</v>
      </c>
      <c r="B8" t="s">
        <v>25</v>
      </c>
      <c r="C8">
        <v>865155580188.78369</v>
      </c>
      <c r="D8">
        <v>882649216798.35107</v>
      </c>
      <c r="E8">
        <v>1035699067575.9315</v>
      </c>
      <c r="F8">
        <v>1090043170151.077</v>
      </c>
      <c r="G8">
        <v>1057633159930.8226</v>
      </c>
      <c r="H8">
        <v>1011999397129.7585</v>
      </c>
      <c r="I8">
        <v>1191725417699.4309</v>
      </c>
      <c r="J8">
        <v>1343969240640.988</v>
      </c>
      <c r="K8">
        <v>1369900046451.3831</v>
      </c>
      <c r="L8">
        <v>1378906089397.4683</v>
      </c>
    </row>
    <row r="9" spans="1:12" x14ac:dyDescent="0.25">
      <c r="A9" t="s">
        <v>26</v>
      </c>
      <c r="B9" t="s">
        <v>27</v>
      </c>
      <c r="C9">
        <v>29315404012.983234</v>
      </c>
      <c r="D9">
        <v>31629425029.461971</v>
      </c>
      <c r="E9">
        <v>35949453239.372559</v>
      </c>
      <c r="F9">
        <v>38233278956.680962</v>
      </c>
      <c r="G9">
        <v>44365671088.178993</v>
      </c>
      <c r="H9">
        <v>43552758696.809502</v>
      </c>
      <c r="I9">
        <v>47164867556.762009</v>
      </c>
      <c r="J9">
        <v>56893939956.672958</v>
      </c>
      <c r="K9">
        <v>63833326718.211464</v>
      </c>
      <c r="L9">
        <v>69234115090.814087</v>
      </c>
    </row>
    <row r="10" spans="1:12" x14ac:dyDescent="0.25">
      <c r="A10" t="s">
        <v>28</v>
      </c>
      <c r="B10" t="s">
        <v>29</v>
      </c>
      <c r="C10">
        <v>1876287100.2815275</v>
      </c>
      <c r="D10">
        <v>1918178442.0475736</v>
      </c>
      <c r="E10">
        <v>1938005691.1994278</v>
      </c>
      <c r="F10">
        <v>2229888663.559514</v>
      </c>
      <c r="G10">
        <v>2425768090.5741863</v>
      </c>
      <c r="H10">
        <v>2054603457.8351929</v>
      </c>
      <c r="I10">
        <v>2377570792.259829</v>
      </c>
      <c r="J10">
        <v>2779062289.1006069</v>
      </c>
      <c r="K10">
        <v>2948949156.3237948</v>
      </c>
      <c r="L10">
        <v>3150959938.8934937</v>
      </c>
    </row>
    <row r="11" spans="1:12" x14ac:dyDescent="0.25">
      <c r="A11" t="s">
        <v>30</v>
      </c>
      <c r="B11" t="s">
        <v>31</v>
      </c>
      <c r="C11">
        <v>1101816795436.3369</v>
      </c>
      <c r="D11">
        <v>1143265965868.4998</v>
      </c>
      <c r="E11">
        <v>1189571541596.1392</v>
      </c>
      <c r="F11">
        <v>1252748396187.9839</v>
      </c>
      <c r="G11">
        <v>1334462906706.3765</v>
      </c>
      <c r="H11">
        <v>1384652202439.5544</v>
      </c>
      <c r="I11">
        <v>1494437295625.7827</v>
      </c>
      <c r="J11">
        <v>1713614547048.2561</v>
      </c>
      <c r="K11">
        <v>1879379921223.8196</v>
      </c>
      <c r="L11">
        <v>1936797839321.6501</v>
      </c>
    </row>
    <row r="12" spans="1:12" x14ac:dyDescent="0.25">
      <c r="A12" t="s">
        <v>32</v>
      </c>
      <c r="B12" t="s">
        <v>33</v>
      </c>
      <c r="C12">
        <v>428354580959.90607</v>
      </c>
      <c r="D12">
        <v>457782737463.17236</v>
      </c>
      <c r="E12">
        <v>473923403470.15326</v>
      </c>
      <c r="F12">
        <v>500696126093.0517</v>
      </c>
      <c r="G12">
        <v>535946931732.60809</v>
      </c>
      <c r="H12">
        <v>521841933098.15192</v>
      </c>
      <c r="I12">
        <v>563937063927.25757</v>
      </c>
      <c r="J12">
        <v>639574811164.39087</v>
      </c>
      <c r="K12">
        <v>643595441773.67725</v>
      </c>
      <c r="L12">
        <v>657343622086.76648</v>
      </c>
    </row>
    <row r="13" spans="1:12" x14ac:dyDescent="0.25">
      <c r="A13" t="s">
        <v>34</v>
      </c>
      <c r="B13" t="s">
        <v>35</v>
      </c>
      <c r="C13">
        <v>145466446321.06726</v>
      </c>
      <c r="D13">
        <v>141837623390.75577</v>
      </c>
      <c r="E13">
        <v>141069643128.84503</v>
      </c>
      <c r="F13">
        <v>151909515454.01334</v>
      </c>
      <c r="G13">
        <v>167158106107.00195</v>
      </c>
      <c r="H13">
        <v>153047750160.23605</v>
      </c>
      <c r="I13">
        <v>203884098954.1243</v>
      </c>
      <c r="J13">
        <v>228717780540.7399</v>
      </c>
      <c r="K13">
        <v>240157347500.68564</v>
      </c>
      <c r="L13">
        <v>255978795310.90952</v>
      </c>
    </row>
    <row r="14" spans="1:12" x14ac:dyDescent="0.25">
      <c r="A14" t="s">
        <v>36</v>
      </c>
      <c r="B14" t="s">
        <v>37</v>
      </c>
      <c r="C14">
        <v>8809630118.7087955</v>
      </c>
      <c r="D14">
        <v>8676714933.8840504</v>
      </c>
      <c r="E14">
        <v>8759744160.7621632</v>
      </c>
      <c r="F14">
        <v>8935565006.1891689</v>
      </c>
      <c r="G14">
        <v>9549333185.9818268</v>
      </c>
      <c r="H14">
        <v>9923498550.1919441</v>
      </c>
      <c r="I14">
        <v>10847771568.534761</v>
      </c>
      <c r="J14">
        <v>11836036574.133589</v>
      </c>
      <c r="K14">
        <v>12588790450.838497</v>
      </c>
      <c r="L14">
        <v>13343073380.477379</v>
      </c>
    </row>
    <row r="15" spans="1:12" x14ac:dyDescent="0.25">
      <c r="A15" t="s">
        <v>38</v>
      </c>
      <c r="B15" t="s">
        <v>39</v>
      </c>
      <c r="C15">
        <v>519562781951.12677</v>
      </c>
      <c r="D15">
        <v>548605717461.08569</v>
      </c>
      <c r="E15">
        <v>571670659099.52368</v>
      </c>
      <c r="F15">
        <v>599540192091.14746</v>
      </c>
      <c r="G15">
        <v>651568428663.06433</v>
      </c>
      <c r="H15">
        <v>647547562363.42175</v>
      </c>
      <c r="I15">
        <v>702925341289.81714</v>
      </c>
      <c r="J15">
        <v>796097823446.67346</v>
      </c>
      <c r="K15">
        <v>814029729290.59998</v>
      </c>
      <c r="L15">
        <v>856629284653.93225</v>
      </c>
    </row>
    <row r="16" spans="1:12" x14ac:dyDescent="0.25">
      <c r="A16" t="s">
        <v>40</v>
      </c>
      <c r="B16" t="s">
        <v>41</v>
      </c>
      <c r="C16">
        <v>30961687093.893566</v>
      </c>
      <c r="D16">
        <v>33245555033.157417</v>
      </c>
      <c r="E16">
        <v>34745526935.476845</v>
      </c>
      <c r="F16">
        <v>36720416644.309601</v>
      </c>
      <c r="G16">
        <v>40076293090.691391</v>
      </c>
      <c r="H16">
        <v>42407309934.640373</v>
      </c>
      <c r="I16">
        <v>46467947984.769226</v>
      </c>
      <c r="J16">
        <v>52893642973.699646</v>
      </c>
      <c r="K16">
        <v>58278092338.368446</v>
      </c>
      <c r="L16">
        <v>64135878351.035461</v>
      </c>
    </row>
    <row r="17" spans="1:12" x14ac:dyDescent="0.25">
      <c r="A17" t="s">
        <v>42</v>
      </c>
      <c r="B17" t="s">
        <v>43</v>
      </c>
      <c r="C17">
        <v>31763609326.838951</v>
      </c>
      <c r="D17">
        <v>36383537964.251411</v>
      </c>
      <c r="E17">
        <v>40632395597.009521</v>
      </c>
      <c r="F17">
        <v>42375183591.22747</v>
      </c>
      <c r="G17">
        <v>46790489892.501228</v>
      </c>
      <c r="H17">
        <v>51134807594.626671</v>
      </c>
      <c r="I17">
        <v>54689652540.566544</v>
      </c>
      <c r="J17">
        <v>59465954759.396957</v>
      </c>
      <c r="K17">
        <v>63429415199.273338</v>
      </c>
      <c r="L17">
        <v>68201683192.870262</v>
      </c>
    </row>
    <row r="18" spans="1:12" x14ac:dyDescent="0.25">
      <c r="A18" t="s">
        <v>44</v>
      </c>
      <c r="B18" t="s">
        <v>45</v>
      </c>
      <c r="C18">
        <v>671359529456.47717</v>
      </c>
      <c r="D18">
        <v>736379109928.48853</v>
      </c>
      <c r="E18">
        <v>791891204668.81848</v>
      </c>
      <c r="F18">
        <v>897767805988.75549</v>
      </c>
      <c r="G18">
        <v>997249695284.31885</v>
      </c>
      <c r="H18">
        <v>1104316059486.8347</v>
      </c>
      <c r="I18">
        <v>1247561124482.2046</v>
      </c>
      <c r="J18">
        <v>1431395376250.5657</v>
      </c>
      <c r="K18">
        <v>1568541874255.9238</v>
      </c>
      <c r="L18">
        <v>1674316179059.4878</v>
      </c>
    </row>
    <row r="19" spans="1:12" x14ac:dyDescent="0.25">
      <c r="A19" t="s">
        <v>46</v>
      </c>
      <c r="B19" t="s">
        <v>47</v>
      </c>
      <c r="C19">
        <v>132010035906.55949</v>
      </c>
      <c r="D19">
        <v>143021674686.19934</v>
      </c>
      <c r="E19">
        <v>151832826641.70743</v>
      </c>
      <c r="F19">
        <v>161416529330.84879</v>
      </c>
      <c r="G19">
        <v>177424012151.29282</v>
      </c>
      <c r="H19">
        <v>179335119678.68021</v>
      </c>
      <c r="I19">
        <v>201543561665.61649</v>
      </c>
      <c r="J19">
        <v>231539013106.0116</v>
      </c>
      <c r="K19">
        <v>241758558129.68124</v>
      </c>
      <c r="L19">
        <v>264773991018.95453</v>
      </c>
    </row>
    <row r="20" spans="1:12" x14ac:dyDescent="0.25">
      <c r="A20" t="s">
        <v>48</v>
      </c>
      <c r="B20" t="s">
        <v>49</v>
      </c>
      <c r="C20">
        <v>65822385264.126923</v>
      </c>
      <c r="D20">
        <v>67525760773.3312</v>
      </c>
      <c r="E20">
        <v>75332756767.738815</v>
      </c>
      <c r="F20">
        <v>78150406940.04451</v>
      </c>
      <c r="G20">
        <v>83979879528.448151</v>
      </c>
      <c r="H20">
        <v>78668739612.824356</v>
      </c>
      <c r="I20">
        <v>82671890844.151245</v>
      </c>
      <c r="J20">
        <v>94039487080.404266</v>
      </c>
      <c r="K20">
        <v>101201588299.58093</v>
      </c>
      <c r="L20">
        <v>106776082045.15411</v>
      </c>
    </row>
    <row r="21" spans="1:12" x14ac:dyDescent="0.25">
      <c r="A21" t="s">
        <v>50</v>
      </c>
      <c r="B21" t="s">
        <v>51</v>
      </c>
      <c r="C21">
        <v>12384087314.252996</v>
      </c>
      <c r="D21">
        <v>12528462792.385483</v>
      </c>
      <c r="E21">
        <v>13386673556.906193</v>
      </c>
      <c r="F21">
        <v>13834540972.565956</v>
      </c>
      <c r="G21">
        <v>14254082379.935625</v>
      </c>
      <c r="H21">
        <v>10769304826.41951</v>
      </c>
      <c r="I21">
        <v>12313201284.248089</v>
      </c>
      <c r="J21">
        <v>14625921166.601795</v>
      </c>
      <c r="K21">
        <v>15614176109.962078</v>
      </c>
      <c r="L21">
        <v>16532024282.48164</v>
      </c>
    </row>
    <row r="22" spans="1:12" x14ac:dyDescent="0.25">
      <c r="A22" t="s">
        <v>52</v>
      </c>
      <c r="B22" t="s">
        <v>53</v>
      </c>
      <c r="C22">
        <v>41689899626.649734</v>
      </c>
      <c r="D22">
        <v>44798625490.358231</v>
      </c>
      <c r="E22">
        <v>46722359237.751976</v>
      </c>
      <c r="F22">
        <v>50324993987.085129</v>
      </c>
      <c r="G22">
        <v>54961732518.323418</v>
      </c>
      <c r="H22">
        <v>54009573841.637512</v>
      </c>
      <c r="I22">
        <v>59335302230.923531</v>
      </c>
      <c r="J22">
        <v>67671426889.464569</v>
      </c>
      <c r="K22">
        <v>71692427234.39621</v>
      </c>
      <c r="L22">
        <v>69521962129.188644</v>
      </c>
    </row>
    <row r="23" spans="1:12" x14ac:dyDescent="0.25">
      <c r="A23" t="s">
        <v>54</v>
      </c>
      <c r="B23" t="s">
        <v>55</v>
      </c>
      <c r="C23">
        <v>171562717858.93292</v>
      </c>
      <c r="D23">
        <v>168862491607.68997</v>
      </c>
      <c r="E23">
        <v>174175435650.66504</v>
      </c>
      <c r="F23">
        <v>189020934305.56796</v>
      </c>
      <c r="G23">
        <v>210075611346.38824</v>
      </c>
      <c r="H23">
        <v>233301042735.64731</v>
      </c>
      <c r="I23">
        <v>256855349956.28952</v>
      </c>
      <c r="J23">
        <v>262349397260.18829</v>
      </c>
      <c r="K23">
        <v>283005268450.18768</v>
      </c>
      <c r="L23">
        <v>301471103995.52686</v>
      </c>
    </row>
    <row r="24" spans="1:12" x14ac:dyDescent="0.25">
      <c r="A24" t="s">
        <v>56</v>
      </c>
      <c r="B24" t="s">
        <v>57</v>
      </c>
      <c r="C24">
        <v>3398772050.1980014</v>
      </c>
      <c r="D24">
        <v>3428786070.7368851</v>
      </c>
      <c r="E24">
        <v>3404254285.0916486</v>
      </c>
      <c r="F24">
        <v>3622682735.4856219</v>
      </c>
      <c r="G24">
        <v>4063289991.4787631</v>
      </c>
      <c r="H24">
        <v>3758836239.1124415</v>
      </c>
      <c r="I24">
        <v>4616637500.2685671</v>
      </c>
      <c r="J24">
        <v>5423194808.0666447</v>
      </c>
      <c r="K24">
        <v>5682898282.4383011</v>
      </c>
      <c r="L24">
        <v>6294776296.61763</v>
      </c>
    </row>
    <row r="25" spans="1:12" x14ac:dyDescent="0.25">
      <c r="A25" t="s">
        <v>58</v>
      </c>
      <c r="B25" t="s">
        <v>59</v>
      </c>
      <c r="C25">
        <v>4819676018.1506624</v>
      </c>
      <c r="D25">
        <v>5102072630.2283592</v>
      </c>
      <c r="E25">
        <v>5447424722.8492804</v>
      </c>
      <c r="F25">
        <v>5488075615.4577198</v>
      </c>
      <c r="G25">
        <v>5832740627.9040155</v>
      </c>
      <c r="H25">
        <v>5481895565.2041855</v>
      </c>
      <c r="I25">
        <v>5968282122.234807</v>
      </c>
      <c r="J25">
        <v>6807865902.9651499</v>
      </c>
      <c r="K25">
        <v>7399642886.2011433</v>
      </c>
      <c r="L25">
        <v>7738130438.5860634</v>
      </c>
    </row>
    <row r="26" spans="1:12" x14ac:dyDescent="0.25">
      <c r="A26" t="s">
        <v>60</v>
      </c>
      <c r="B26" t="s">
        <v>61</v>
      </c>
      <c r="C26">
        <v>78777661969.408157</v>
      </c>
      <c r="D26">
        <v>84385715066.607407</v>
      </c>
      <c r="E26">
        <v>96545462750.111618</v>
      </c>
      <c r="F26">
        <v>103029675562.8636</v>
      </c>
      <c r="G26">
        <v>107078496355.73969</v>
      </c>
      <c r="H26">
        <v>98004280065.352844</v>
      </c>
      <c r="I26">
        <v>112858166789.68472</v>
      </c>
      <c r="J26">
        <v>125263793321.54131</v>
      </c>
      <c r="K26">
        <v>133770780373.29044</v>
      </c>
      <c r="L26">
        <v>138902580580.68579</v>
      </c>
    </row>
    <row r="27" spans="1:12" x14ac:dyDescent="0.25">
      <c r="A27" t="s">
        <v>62</v>
      </c>
      <c r="B27" t="s">
        <v>63</v>
      </c>
      <c r="C27">
        <v>4967346924.5803871</v>
      </c>
      <c r="D27">
        <v>5036587066.9218235</v>
      </c>
      <c r="E27">
        <v>5014752559.2425108</v>
      </c>
      <c r="F27">
        <v>5207517102.6611376</v>
      </c>
      <c r="G27">
        <v>5275547370.2439375</v>
      </c>
      <c r="H27">
        <v>4457727484.3495045</v>
      </c>
      <c r="I27">
        <v>4425161020.0650892</v>
      </c>
      <c r="J27">
        <v>5586046010.3670101</v>
      </c>
      <c r="K27">
        <v>6023965379.533637</v>
      </c>
      <c r="L27">
        <v>6404076764.6526318</v>
      </c>
    </row>
    <row r="28" spans="1:12" x14ac:dyDescent="0.25">
      <c r="A28" t="s">
        <v>64</v>
      </c>
      <c r="B28" t="s">
        <v>65</v>
      </c>
      <c r="C28">
        <v>7564534468.0880356</v>
      </c>
      <c r="D28">
        <v>8430904600.9751186</v>
      </c>
      <c r="E28">
        <v>8808682290.3411694</v>
      </c>
      <c r="F28">
        <v>9093982075.9296284</v>
      </c>
      <c r="G28">
        <v>9873190251.0173054</v>
      </c>
      <c r="H28">
        <v>9605861812.9275646</v>
      </c>
      <c r="I28">
        <v>10436528611.924507</v>
      </c>
      <c r="J28">
        <v>11763540572.386374</v>
      </c>
      <c r="K28">
        <v>12781872654.677498</v>
      </c>
    </row>
    <row r="29" spans="1:12" x14ac:dyDescent="0.25">
      <c r="A29" t="s">
        <v>66</v>
      </c>
      <c r="B29" t="s">
        <v>67</v>
      </c>
      <c r="C29">
        <v>31162419272.122231</v>
      </c>
      <c r="D29">
        <v>36266220081.591225</v>
      </c>
      <c r="E29">
        <v>35589435395.477493</v>
      </c>
      <c r="F29">
        <v>36293825138.630867</v>
      </c>
      <c r="G29">
        <v>37220081094.054123</v>
      </c>
      <c r="H29">
        <v>36179872025.32843</v>
      </c>
      <c r="I29">
        <v>43131382324.765038</v>
      </c>
      <c r="J29">
        <v>48741318383.347389</v>
      </c>
      <c r="K29">
        <v>52115142882.625381</v>
      </c>
      <c r="L29">
        <v>51779485612.783516</v>
      </c>
    </row>
    <row r="30" spans="1:12" x14ac:dyDescent="0.25">
      <c r="A30" t="s">
        <v>68</v>
      </c>
      <c r="B30" t="s">
        <v>69</v>
      </c>
      <c r="C30">
        <v>1594900336857.8948</v>
      </c>
      <c r="D30">
        <v>1678092366067.5452</v>
      </c>
      <c r="E30">
        <v>1765762548007.7603</v>
      </c>
      <c r="F30">
        <v>1852985933143.4768</v>
      </c>
      <c r="G30">
        <v>1899695367283.5959</v>
      </c>
      <c r="H30">
        <v>1847837502049.199</v>
      </c>
      <c r="I30">
        <v>2179485548675.8826</v>
      </c>
      <c r="J30">
        <v>2475481278941.6509</v>
      </c>
      <c r="K30">
        <v>2583898469288.8887</v>
      </c>
      <c r="L30">
        <v>2702879648009.751</v>
      </c>
    </row>
    <row r="31" spans="1:12" x14ac:dyDescent="0.25">
      <c r="A31" t="s">
        <v>70</v>
      </c>
      <c r="B31" t="s">
        <v>71</v>
      </c>
      <c r="C31">
        <v>540696214191.35925</v>
      </c>
      <c r="D31">
        <v>563950610001.63062</v>
      </c>
      <c r="E31">
        <v>576360598319.81445</v>
      </c>
      <c r="F31">
        <v>601867859451.37109</v>
      </c>
      <c r="G31">
        <v>632274562999.58813</v>
      </c>
      <c r="H31">
        <v>630567393919.53479</v>
      </c>
      <c r="I31">
        <v>705080509164.27649</v>
      </c>
      <c r="J31">
        <v>801577494672.77954</v>
      </c>
      <c r="K31">
        <v>804425726191.75122</v>
      </c>
      <c r="L31">
        <v>847567772890.8446</v>
      </c>
    </row>
    <row r="32" spans="1:12" x14ac:dyDescent="0.25">
      <c r="A32" t="s">
        <v>72</v>
      </c>
      <c r="B32" t="s">
        <v>73</v>
      </c>
      <c r="C32">
        <v>405311397644.14392</v>
      </c>
      <c r="D32">
        <v>424831691025.60406</v>
      </c>
      <c r="E32">
        <v>450891850914.8299</v>
      </c>
      <c r="F32">
        <v>478093905184.16663</v>
      </c>
      <c r="G32">
        <v>491687970151.70258</v>
      </c>
      <c r="H32">
        <v>491062045094.54541</v>
      </c>
      <c r="I32">
        <v>565981846554.52112</v>
      </c>
      <c r="J32">
        <v>602631465819.44287</v>
      </c>
      <c r="K32">
        <v>644836890413.85706</v>
      </c>
      <c r="L32">
        <v>684594682203.97327</v>
      </c>
    </row>
    <row r="33" spans="1:12" x14ac:dyDescent="0.25">
      <c r="A33" t="s">
        <v>74</v>
      </c>
      <c r="B33" t="s">
        <v>75</v>
      </c>
      <c r="C33">
        <v>18577514881891.297</v>
      </c>
      <c r="D33">
        <v>19647292057520.25</v>
      </c>
      <c r="E33">
        <v>20974552138879.617</v>
      </c>
      <c r="F33">
        <v>22862470132646.094</v>
      </c>
      <c r="G33">
        <v>24777565958500.855</v>
      </c>
      <c r="H33">
        <v>25777238693451.801</v>
      </c>
      <c r="I33">
        <v>29438240129870.07</v>
      </c>
      <c r="J33">
        <v>32525464028395.098</v>
      </c>
      <c r="K33">
        <v>35520435397067.719</v>
      </c>
      <c r="L33">
        <v>38190084585497.844</v>
      </c>
    </row>
    <row r="34" spans="1:12" x14ac:dyDescent="0.25">
      <c r="A34" t="s">
        <v>76</v>
      </c>
      <c r="B34" t="s">
        <v>77</v>
      </c>
      <c r="C34">
        <v>111175876370.32678</v>
      </c>
      <c r="D34">
        <v>117748858729.36952</v>
      </c>
      <c r="E34">
        <v>125384273717.74968</v>
      </c>
      <c r="F34">
        <v>135827506244.12996</v>
      </c>
      <c r="G34">
        <v>155523648459.42184</v>
      </c>
      <c r="H34">
        <v>160302939789.70367</v>
      </c>
      <c r="I34">
        <v>179178274483.42816</v>
      </c>
      <c r="J34">
        <v>204237508213.33133</v>
      </c>
      <c r="K34">
        <v>225235088913.66922</v>
      </c>
      <c r="L34">
        <v>244407043373.22714</v>
      </c>
    </row>
    <row r="35" spans="1:12" x14ac:dyDescent="0.25">
      <c r="A35" t="s">
        <v>78</v>
      </c>
      <c r="B35" t="s">
        <v>79</v>
      </c>
      <c r="C35">
        <v>79618697991.103607</v>
      </c>
      <c r="D35">
        <v>85068226004.873306</v>
      </c>
      <c r="E35">
        <v>90902832851.277145</v>
      </c>
      <c r="F35">
        <v>99492538001.305771</v>
      </c>
      <c r="G35">
        <v>108174199180.86241</v>
      </c>
      <c r="H35">
        <v>114420802871.50067</v>
      </c>
      <c r="I35">
        <v>129022200845.7444</v>
      </c>
      <c r="J35">
        <v>143385827220.97479</v>
      </c>
      <c r="K35">
        <v>153370677810.35657</v>
      </c>
      <c r="L35">
        <v>162845309666.94608</v>
      </c>
    </row>
    <row r="36" spans="1:12" x14ac:dyDescent="0.25">
      <c r="A36" t="s">
        <v>80</v>
      </c>
      <c r="B36" t="s">
        <v>81</v>
      </c>
      <c r="C36">
        <v>69621148328.848206</v>
      </c>
      <c r="D36">
        <v>76732432237.318146</v>
      </c>
      <c r="E36">
        <v>87367059544.428314</v>
      </c>
      <c r="F36">
        <v>96286291906.374329</v>
      </c>
      <c r="G36">
        <v>108499465225.81352</v>
      </c>
      <c r="H36">
        <v>109045443618.13988</v>
      </c>
      <c r="I36">
        <v>130243843399.28166</v>
      </c>
      <c r="J36">
        <v>151981795496.98343</v>
      </c>
      <c r="K36">
        <v>171005766912.84412</v>
      </c>
      <c r="L36">
        <v>186833135551.66696</v>
      </c>
    </row>
    <row r="37" spans="1:12" x14ac:dyDescent="0.25">
      <c r="A37" t="s">
        <v>82</v>
      </c>
      <c r="B37" t="s">
        <v>83</v>
      </c>
      <c r="C37">
        <v>24035779100.75288</v>
      </c>
      <c r="D37">
        <v>20973960925.501816</v>
      </c>
      <c r="E37">
        <v>23783312191.577789</v>
      </c>
      <c r="F37">
        <v>30668141085.686615</v>
      </c>
      <c r="G37">
        <v>32125052982.768639</v>
      </c>
      <c r="H37">
        <v>27446361623.018757</v>
      </c>
      <c r="I37">
        <v>36903988991.087296</v>
      </c>
      <c r="J37">
        <v>40118334632.158371</v>
      </c>
      <c r="K37">
        <v>42354479275.566322</v>
      </c>
      <c r="L37">
        <v>44497676671.901863</v>
      </c>
    </row>
    <row r="38" spans="1:12" x14ac:dyDescent="0.25">
      <c r="A38" t="s">
        <v>84</v>
      </c>
      <c r="B38" t="s">
        <v>85</v>
      </c>
      <c r="C38">
        <v>626205847138.11877</v>
      </c>
      <c r="D38">
        <v>665398390495.01111</v>
      </c>
      <c r="E38">
        <v>693117074956.62402</v>
      </c>
      <c r="F38">
        <v>747103674534.62805</v>
      </c>
      <c r="G38">
        <v>807590595866.73108</v>
      </c>
      <c r="H38">
        <v>785737564322.41443</v>
      </c>
      <c r="I38">
        <v>889808627041.39795</v>
      </c>
      <c r="J38">
        <v>1070755175690.6866</v>
      </c>
      <c r="K38">
        <v>1095839760556.078</v>
      </c>
      <c r="L38">
        <v>1136771232492.3813</v>
      </c>
    </row>
    <row r="39" spans="1:12" x14ac:dyDescent="0.25">
      <c r="A39" t="s">
        <v>86</v>
      </c>
      <c r="B39" t="s">
        <v>87</v>
      </c>
      <c r="C39">
        <v>2143329245.5436959</v>
      </c>
      <c r="D39">
        <v>2328363278.32792</v>
      </c>
      <c r="E39">
        <v>2532916585.0795345</v>
      </c>
      <c r="F39">
        <v>2549756539.9940023</v>
      </c>
      <c r="G39">
        <v>2605735931.6690187</v>
      </c>
      <c r="H39">
        <v>2616330804.0169563</v>
      </c>
      <c r="I39">
        <v>2821917777.5489926</v>
      </c>
      <c r="J39">
        <v>3108308931.7549524</v>
      </c>
      <c r="K39">
        <v>3318845023.6195579</v>
      </c>
      <c r="L39">
        <v>3514286024.880796</v>
      </c>
    </row>
    <row r="40" spans="1:12" x14ac:dyDescent="0.25">
      <c r="A40" t="s">
        <v>88</v>
      </c>
      <c r="B40" t="s">
        <v>89</v>
      </c>
      <c r="C40">
        <v>3470693995.2423348</v>
      </c>
      <c r="D40">
        <v>3767658154.1681876</v>
      </c>
      <c r="E40">
        <v>4070196657.8132787</v>
      </c>
      <c r="F40">
        <v>4064409366.4018769</v>
      </c>
      <c r="G40">
        <v>4444817983.5297565</v>
      </c>
      <c r="H40">
        <v>3526877323.0208497</v>
      </c>
      <c r="I40">
        <v>3970664151.461175</v>
      </c>
      <c r="J40">
        <v>4927702546.110445</v>
      </c>
      <c r="K40">
        <v>5380239592.5159645</v>
      </c>
      <c r="L40">
        <v>5911044392.7443895</v>
      </c>
    </row>
    <row r="41" spans="1:12" x14ac:dyDescent="0.25">
      <c r="A41" t="s">
        <v>90</v>
      </c>
      <c r="B41" t="s">
        <v>91</v>
      </c>
      <c r="C41">
        <v>84436792703.78392</v>
      </c>
      <c r="D41">
        <v>93454856085.343109</v>
      </c>
      <c r="E41">
        <v>100716906502.79234</v>
      </c>
      <c r="F41">
        <v>106583345257.90939</v>
      </c>
      <c r="G41">
        <v>116687612853.57362</v>
      </c>
      <c r="H41">
        <v>111257806526.90718</v>
      </c>
      <c r="I41">
        <v>120695515793.09084</v>
      </c>
      <c r="J41">
        <v>131743438291.44322</v>
      </c>
      <c r="K41">
        <v>143338340238.733</v>
      </c>
      <c r="L41">
        <v>154219710536.77615</v>
      </c>
    </row>
    <row r="42" spans="1:12" x14ac:dyDescent="0.25">
      <c r="A42" t="s">
        <v>92</v>
      </c>
      <c r="B42" t="s">
        <v>93</v>
      </c>
      <c r="C42">
        <v>88626556608.000946</v>
      </c>
      <c r="D42">
        <v>86398108448.730713</v>
      </c>
      <c r="E42">
        <v>90529434160.879318</v>
      </c>
      <c r="F42">
        <v>93380648999.060074</v>
      </c>
      <c r="G42">
        <v>98306002294.510849</v>
      </c>
      <c r="H42">
        <v>89872844012.278183</v>
      </c>
      <c r="I42">
        <v>104573449542.96642</v>
      </c>
      <c r="J42">
        <v>129644883755.76538</v>
      </c>
      <c r="K42">
        <v>147978035571.73917</v>
      </c>
      <c r="L42">
        <v>174613524421.51935</v>
      </c>
    </row>
    <row r="43" spans="1:12" x14ac:dyDescent="0.25">
      <c r="A43" t="s">
        <v>94</v>
      </c>
      <c r="B43" t="s">
        <v>95</v>
      </c>
      <c r="C43">
        <v>3797467729.8183022</v>
      </c>
      <c r="D43">
        <v>3775988376.2624884</v>
      </c>
      <c r="E43">
        <v>3895735784.5927677</v>
      </c>
      <c r="F43">
        <v>3923336909.9393125</v>
      </c>
      <c r="G43">
        <v>3998528544.6904464</v>
      </c>
      <c r="H43">
        <v>3377382703.9686847</v>
      </c>
      <c r="I43">
        <v>3834193240.6208138</v>
      </c>
      <c r="J43">
        <v>4432992604.2027388</v>
      </c>
      <c r="K43">
        <v>4785486256.0916996</v>
      </c>
    </row>
    <row r="44" spans="1:12" x14ac:dyDescent="0.25">
      <c r="A44" t="s">
        <v>96</v>
      </c>
      <c r="B44" t="s">
        <v>97</v>
      </c>
      <c r="C44">
        <v>27066559062.760983</v>
      </c>
      <c r="D44">
        <v>30552082853.667274</v>
      </c>
      <c r="E44">
        <v>33018000534.58728</v>
      </c>
      <c r="F44">
        <v>35607200077.195679</v>
      </c>
      <c r="G44">
        <v>39790089303.168282</v>
      </c>
      <c r="H44">
        <v>38671633329.121651</v>
      </c>
      <c r="I44">
        <v>43920515191.981552</v>
      </c>
      <c r="J44">
        <v>51058053141.566841</v>
      </c>
      <c r="K44">
        <v>53034544401.931824</v>
      </c>
      <c r="L44">
        <v>57562280958.789055</v>
      </c>
    </row>
    <row r="45" spans="1:12" x14ac:dyDescent="0.25">
      <c r="A45" t="s">
        <v>98</v>
      </c>
      <c r="B45" t="s">
        <v>99</v>
      </c>
      <c r="C45">
        <v>359643570544.50232</v>
      </c>
      <c r="D45">
        <v>385090482980.62482</v>
      </c>
      <c r="E45">
        <v>416849081359.12585</v>
      </c>
      <c r="F45">
        <v>442610888485.23804</v>
      </c>
      <c r="G45">
        <v>486786860810.41357</v>
      </c>
      <c r="H45">
        <v>479686413475.52283</v>
      </c>
      <c r="I45">
        <v>502134232985.64148</v>
      </c>
      <c r="J45">
        <v>551853486423.1377</v>
      </c>
      <c r="K45">
        <v>578154104196.06067</v>
      </c>
      <c r="L45">
        <v>618168364251.94092</v>
      </c>
    </row>
    <row r="46" spans="1:12" x14ac:dyDescent="0.25">
      <c r="A46" t="s">
        <v>100</v>
      </c>
      <c r="B46" t="s">
        <v>101</v>
      </c>
      <c r="C46">
        <v>3966574668375.5127</v>
      </c>
      <c r="D46">
        <v>4246712764148.1353</v>
      </c>
      <c r="E46">
        <v>4472591345398.5928</v>
      </c>
      <c r="F46">
        <v>4665360433368.5049</v>
      </c>
      <c r="G46">
        <v>4924980320308.7451</v>
      </c>
      <c r="H46">
        <v>4880368289108.0811</v>
      </c>
      <c r="I46">
        <v>5202314428956.0869</v>
      </c>
      <c r="J46">
        <v>5663892390556.9561</v>
      </c>
      <c r="K46">
        <v>5763465942185.6436</v>
      </c>
      <c r="L46">
        <v>6037851748487.1221</v>
      </c>
    </row>
    <row r="47" spans="1:12" x14ac:dyDescent="0.25">
      <c r="A47" t="s">
        <v>102</v>
      </c>
      <c r="B47" t="s">
        <v>103</v>
      </c>
      <c r="C47">
        <v>851449231.90443397</v>
      </c>
      <c r="D47">
        <v>901049875.83637679</v>
      </c>
      <c r="E47">
        <v>869638618.01381266</v>
      </c>
      <c r="F47">
        <v>1027375174.5440887</v>
      </c>
      <c r="G47">
        <v>1087477952.7608337</v>
      </c>
      <c r="H47">
        <v>962493750.73511481</v>
      </c>
      <c r="I47">
        <v>1062394694.2952113</v>
      </c>
      <c r="J47">
        <v>1256467931.1519868</v>
      </c>
      <c r="K47">
        <v>1349220673.8853159</v>
      </c>
      <c r="L47">
        <v>1410211841.8056982</v>
      </c>
    </row>
    <row r="48" spans="1:12" x14ac:dyDescent="0.25">
      <c r="A48" t="s">
        <v>104</v>
      </c>
      <c r="B48" t="s">
        <v>105</v>
      </c>
      <c r="C48">
        <v>277981042931.11823</v>
      </c>
      <c r="D48">
        <v>296830932013.30646</v>
      </c>
      <c r="E48">
        <v>318639654733.58112</v>
      </c>
      <c r="F48">
        <v>331590779599.8136</v>
      </c>
      <c r="G48">
        <v>352324705726.53119</v>
      </c>
      <c r="H48">
        <v>365525756328.65503</v>
      </c>
      <c r="I48">
        <v>408303200976.80157</v>
      </c>
      <c r="J48">
        <v>456897040142.03156</v>
      </c>
      <c r="K48">
        <v>438513061150.91095</v>
      </c>
      <c r="L48">
        <v>475256247950.47034</v>
      </c>
    </row>
    <row r="49" spans="1:12" x14ac:dyDescent="0.25">
      <c r="A49" t="s">
        <v>106</v>
      </c>
      <c r="B49" t="s">
        <v>107</v>
      </c>
      <c r="C49">
        <v>552563707134.99744</v>
      </c>
      <c r="D49">
        <v>548945698735.3941</v>
      </c>
      <c r="E49">
        <v>562537088659.90137</v>
      </c>
      <c r="F49">
        <v>583471998103.51135</v>
      </c>
      <c r="G49">
        <v>601470923945.20496</v>
      </c>
      <c r="H49">
        <v>558300141593.95178</v>
      </c>
      <c r="I49">
        <v>648895630480.26038</v>
      </c>
      <c r="J49">
        <v>720184226953.64624</v>
      </c>
      <c r="K49">
        <v>776689344138.29968</v>
      </c>
      <c r="L49">
        <v>821720979879.8877</v>
      </c>
    </row>
    <row r="50" spans="1:12" x14ac:dyDescent="0.25">
      <c r="A50" t="s">
        <v>108</v>
      </c>
      <c r="B50" t="s">
        <v>109</v>
      </c>
      <c r="C50">
        <v>1085943366513.3252</v>
      </c>
      <c r="D50">
        <v>1084107404691.6409</v>
      </c>
      <c r="E50">
        <v>1153591166057.2693</v>
      </c>
      <c r="F50">
        <v>1302980395024.5708</v>
      </c>
      <c r="G50">
        <v>1437311654157.3926</v>
      </c>
      <c r="H50">
        <v>1665073256894.1882</v>
      </c>
      <c r="I50">
        <v>1728601012503.6423</v>
      </c>
      <c r="J50">
        <v>1973837735890.7439</v>
      </c>
      <c r="K50">
        <v>2121756770377.8096</v>
      </c>
      <c r="L50">
        <v>2225198389821.1802</v>
      </c>
    </row>
    <row r="51" spans="1:12" x14ac:dyDescent="0.25">
      <c r="A51" t="s">
        <v>110</v>
      </c>
      <c r="B51" t="s">
        <v>111</v>
      </c>
    </row>
    <row r="52" spans="1:12" x14ac:dyDescent="0.25">
      <c r="A52" t="s">
        <v>112</v>
      </c>
      <c r="B52" t="s">
        <v>113</v>
      </c>
      <c r="C52">
        <v>1635832322642.5828</v>
      </c>
      <c r="D52">
        <v>1747416921343.699</v>
      </c>
      <c r="E52">
        <v>1854710948435.3376</v>
      </c>
      <c r="F52">
        <v>1918771506082.6404</v>
      </c>
      <c r="G52">
        <v>2075228716950.4629</v>
      </c>
      <c r="H52">
        <v>1862544224980.4131</v>
      </c>
      <c r="I52">
        <v>2099468112223.2227</v>
      </c>
      <c r="J52">
        <v>2411673616292.8496</v>
      </c>
      <c r="K52">
        <v>2573555479216.7637</v>
      </c>
      <c r="L52">
        <v>2778406789838.9819</v>
      </c>
    </row>
    <row r="53" spans="1:12" x14ac:dyDescent="0.25">
      <c r="A53" t="s">
        <v>114</v>
      </c>
      <c r="B53" t="s">
        <v>115</v>
      </c>
      <c r="C53">
        <v>39094673598.344734</v>
      </c>
      <c r="D53">
        <v>42036565381.387482</v>
      </c>
      <c r="E53">
        <v>45458506883.426682</v>
      </c>
      <c r="F53">
        <v>49073092321.770294</v>
      </c>
      <c r="G53">
        <v>53853984376.477707</v>
      </c>
      <c r="H53">
        <v>54074496993.412285</v>
      </c>
      <c r="I53">
        <v>58895787305.747986</v>
      </c>
      <c r="J53">
        <v>64477259538.14888</v>
      </c>
      <c r="K53">
        <v>64116051940.55127</v>
      </c>
      <c r="L53">
        <v>67685292223.143326</v>
      </c>
    </row>
    <row r="54" spans="1:12" x14ac:dyDescent="0.25">
      <c r="A54" t="s">
        <v>116</v>
      </c>
      <c r="B54" t="s">
        <v>117</v>
      </c>
      <c r="C54">
        <v>169575372912.61542</v>
      </c>
      <c r="D54">
        <v>198234264745.13055</v>
      </c>
      <c r="E54">
        <v>219853609796.20193</v>
      </c>
      <c r="F54">
        <v>236067178129.62674</v>
      </c>
      <c r="G54">
        <v>259534702292.27237</v>
      </c>
      <c r="H54">
        <v>286209788226.3559</v>
      </c>
      <c r="I54">
        <v>316145121458.38007</v>
      </c>
      <c r="J54">
        <v>356708609996.73663</v>
      </c>
      <c r="K54">
        <v>393913047366.84949</v>
      </c>
      <c r="L54">
        <v>432956582272.73792</v>
      </c>
    </row>
    <row r="55" spans="1:12" x14ac:dyDescent="0.25">
      <c r="A55" t="s">
        <v>118</v>
      </c>
      <c r="B55" t="s">
        <v>119</v>
      </c>
      <c r="C55">
        <v>231615508030.8186</v>
      </c>
      <c r="D55">
        <v>244883896491.63635</v>
      </c>
      <c r="E55">
        <v>260179677811.90912</v>
      </c>
      <c r="F55">
        <v>271632312186.52853</v>
      </c>
      <c r="G55">
        <v>288648091314.82898</v>
      </c>
      <c r="H55">
        <v>294705726881.03406</v>
      </c>
      <c r="I55">
        <v>314676442275.46143</v>
      </c>
      <c r="J55">
        <v>340851311803.99335</v>
      </c>
      <c r="K55">
        <v>344041186768.17181</v>
      </c>
      <c r="L55">
        <v>361295951878.50549</v>
      </c>
    </row>
    <row r="56" spans="1:12" x14ac:dyDescent="0.25">
      <c r="A56" t="s">
        <v>120</v>
      </c>
      <c r="B56" t="s">
        <v>121</v>
      </c>
      <c r="C56">
        <v>10778358104.431566</v>
      </c>
      <c r="D56">
        <v>11015803386.239098</v>
      </c>
      <c r="E56">
        <v>11778089335.17709</v>
      </c>
      <c r="F56">
        <v>12130548808.67543</v>
      </c>
      <c r="G56">
        <v>12094688035.259247</v>
      </c>
      <c r="H56">
        <v>10279861871.068596</v>
      </c>
      <c r="I56">
        <v>9795237652.3968067</v>
      </c>
      <c r="J56">
        <v>12570554288.777599</v>
      </c>
      <c r="K56">
        <v>14002772365.94171</v>
      </c>
      <c r="L56">
        <v>14890504165.006811</v>
      </c>
    </row>
    <row r="57" spans="1:12" x14ac:dyDescent="0.25">
      <c r="A57" t="s">
        <v>122</v>
      </c>
      <c r="B57" t="s">
        <v>123</v>
      </c>
      <c r="C57">
        <v>2722896108490.2744</v>
      </c>
      <c r="D57">
        <v>2861145268728.4307</v>
      </c>
      <c r="E57">
        <v>2975787193760.8828</v>
      </c>
      <c r="F57">
        <v>3114875305157.8623</v>
      </c>
      <c r="G57">
        <v>3445276604424.6509</v>
      </c>
      <c r="H57">
        <v>3345024904336.1826</v>
      </c>
      <c r="I57">
        <v>3562923665911.3853</v>
      </c>
      <c r="J57">
        <v>3823961003427.3203</v>
      </c>
      <c r="K57">
        <v>3982377923514.5244</v>
      </c>
      <c r="L57">
        <v>4201559866305.3916</v>
      </c>
    </row>
    <row r="58" spans="1:12" x14ac:dyDescent="0.25">
      <c r="A58" t="s">
        <v>124</v>
      </c>
      <c r="B58" t="s">
        <v>125</v>
      </c>
      <c r="C58">
        <v>363851742.25451458</v>
      </c>
      <c r="D58">
        <v>369087659.09132826</v>
      </c>
      <c r="E58">
        <v>378789451.81014872</v>
      </c>
      <c r="F58">
        <v>387467102.53175491</v>
      </c>
      <c r="G58">
        <v>409938118.69285172</v>
      </c>
      <c r="H58">
        <v>408436301.39291698</v>
      </c>
      <c r="I58">
        <v>440323830.73066735</v>
      </c>
      <c r="J58">
        <v>458009181.57248771</v>
      </c>
      <c r="K58">
        <v>476777887.97583538</v>
      </c>
      <c r="L58">
        <v>491818179.32116103</v>
      </c>
    </row>
    <row r="59" spans="1:12" x14ac:dyDescent="0.25">
      <c r="A59" t="s">
        <v>126</v>
      </c>
      <c r="B59" t="s">
        <v>127</v>
      </c>
      <c r="C59">
        <v>29199274580.025341</v>
      </c>
      <c r="D59">
        <v>29399527403.798199</v>
      </c>
      <c r="E59">
        <v>31914848308.044849</v>
      </c>
      <c r="F59">
        <v>34140586624.111073</v>
      </c>
      <c r="G59">
        <v>36169088370.758423</v>
      </c>
      <c r="H59">
        <v>33623700958.877182</v>
      </c>
      <c r="I59">
        <v>44025399637.053185</v>
      </c>
      <c r="J59">
        <v>48596848106.451103</v>
      </c>
      <c r="K59">
        <v>51576945114.228775</v>
      </c>
      <c r="L59">
        <v>54611645902.540207</v>
      </c>
    </row>
    <row r="60" spans="1:12" x14ac:dyDescent="0.25">
      <c r="A60" t="s">
        <v>128</v>
      </c>
      <c r="B60" t="s">
        <v>129</v>
      </c>
      <c r="C60">
        <v>2767977872942.7397</v>
      </c>
      <c r="D60">
        <v>2892297884267.1323</v>
      </c>
      <c r="E60">
        <v>3041891554350.6362</v>
      </c>
      <c r="F60">
        <v>3129649825363.4502</v>
      </c>
      <c r="G60">
        <v>3335878386954.6714</v>
      </c>
      <c r="H60">
        <v>3219066303872.0874</v>
      </c>
      <c r="I60">
        <v>3416480549650.6528</v>
      </c>
      <c r="J60">
        <v>3957840318954.7964</v>
      </c>
      <c r="K60">
        <v>3966748015298.2388</v>
      </c>
      <c r="L60">
        <v>4196506479513.4189</v>
      </c>
    </row>
    <row r="61" spans="1:12" x14ac:dyDescent="0.25">
      <c r="A61" t="s">
        <v>130</v>
      </c>
      <c r="B61" t="s">
        <v>131</v>
      </c>
      <c r="C61">
        <v>45707843451.654572</v>
      </c>
      <c r="D61">
        <v>48700949298.432663</v>
      </c>
      <c r="E61">
        <v>51144255243.839394</v>
      </c>
      <c r="F61">
        <v>55979867879.612541</v>
      </c>
      <c r="G61">
        <v>62387596154.46019</v>
      </c>
      <c r="H61">
        <v>62509091761.255524</v>
      </c>
      <c r="I61">
        <v>70150781357.725739</v>
      </c>
      <c r="J61">
        <v>83387742354.065689</v>
      </c>
      <c r="K61">
        <v>93154469864.027557</v>
      </c>
      <c r="L61">
        <v>104402557696.26405</v>
      </c>
    </row>
    <row r="62" spans="1:12" x14ac:dyDescent="0.25">
      <c r="A62" t="s">
        <v>132</v>
      </c>
      <c r="B62" t="s">
        <v>133</v>
      </c>
      <c r="C62">
        <v>148971921853.89279</v>
      </c>
      <c r="D62">
        <v>147108962613.3941</v>
      </c>
      <c r="E62">
        <v>155172026664.99597</v>
      </c>
      <c r="F62">
        <v>169624926668.06802</v>
      </c>
      <c r="G62">
        <v>187633394275.74197</v>
      </c>
      <c r="H62">
        <v>192835182975.94965</v>
      </c>
      <c r="I62">
        <v>214867175690.95993</v>
      </c>
      <c r="J62">
        <v>238944324844.79733</v>
      </c>
      <c r="K62">
        <v>255315535798.75815</v>
      </c>
      <c r="L62">
        <v>276354650562.22668</v>
      </c>
    </row>
    <row r="63" spans="1:12" x14ac:dyDescent="0.25">
      <c r="A63" t="s">
        <v>134</v>
      </c>
      <c r="B63" t="s">
        <v>135</v>
      </c>
      <c r="C63">
        <v>22706690384.722343</v>
      </c>
      <c r="D63">
        <v>27228620630.033848</v>
      </c>
      <c r="E63">
        <v>33281442968.481926</v>
      </c>
      <c r="F63">
        <v>36138275786.616684</v>
      </c>
      <c r="G63">
        <v>40482435336.722824</v>
      </c>
      <c r="H63">
        <v>44550864730.00148</v>
      </c>
      <c r="I63">
        <v>51260936277.816765</v>
      </c>
      <c r="J63">
        <v>57097045519.856819</v>
      </c>
      <c r="K63">
        <v>62429641817.092857</v>
      </c>
      <c r="L63">
        <v>67563663630.915169</v>
      </c>
    </row>
    <row r="64" spans="1:12" x14ac:dyDescent="0.25">
      <c r="A64" t="s">
        <v>136</v>
      </c>
      <c r="B64" t="s">
        <v>137</v>
      </c>
      <c r="C64">
        <v>4427516234.0018511</v>
      </c>
      <c r="D64">
        <v>4596488156.1696415</v>
      </c>
      <c r="E64">
        <v>4775616329.452426</v>
      </c>
      <c r="F64">
        <v>5465023570.5912781</v>
      </c>
      <c r="G64">
        <v>5949796066.1788149</v>
      </c>
      <c r="H64">
        <v>6366827515.114769</v>
      </c>
      <c r="I64">
        <v>7155630814.3637247</v>
      </c>
      <c r="J64">
        <v>8086871862.0804806</v>
      </c>
      <c r="K64">
        <v>8779798182.332222</v>
      </c>
      <c r="L64">
        <v>9508853052.2307892</v>
      </c>
    </row>
    <row r="65" spans="1:12" x14ac:dyDescent="0.25">
      <c r="A65" t="s">
        <v>138</v>
      </c>
      <c r="B65" t="s">
        <v>139</v>
      </c>
      <c r="C65">
        <v>3090468072.9084187</v>
      </c>
      <c r="D65">
        <v>3342056307.077951</v>
      </c>
      <c r="E65">
        <v>3907712651.7904515</v>
      </c>
      <c r="F65">
        <v>3955763485.5703177</v>
      </c>
      <c r="G65">
        <v>4401364261.1325102</v>
      </c>
      <c r="H65">
        <v>4651372626.0746012</v>
      </c>
      <c r="I65">
        <v>5113853513.5743551</v>
      </c>
      <c r="J65">
        <v>5784423379.2053308</v>
      </c>
      <c r="K65">
        <v>6260059859.5700731</v>
      </c>
      <c r="L65">
        <v>6720047738.8426371</v>
      </c>
    </row>
    <row r="66" spans="1:12" x14ac:dyDescent="0.25">
      <c r="A66" t="s">
        <v>140</v>
      </c>
      <c r="B66" t="s">
        <v>141</v>
      </c>
      <c r="C66">
        <v>287996160333.18719</v>
      </c>
      <c r="D66">
        <v>296388230996.63599</v>
      </c>
      <c r="E66">
        <v>308462278341.89215</v>
      </c>
      <c r="F66">
        <v>319754656488.2793</v>
      </c>
      <c r="G66">
        <v>342312014300.18561</v>
      </c>
      <c r="H66">
        <v>315962662965.2749</v>
      </c>
      <c r="I66">
        <v>354397719330.58374</v>
      </c>
      <c r="J66">
        <v>406715086017.97064</v>
      </c>
      <c r="K66">
        <v>428522833617.81403</v>
      </c>
      <c r="L66">
        <v>457879263225.24939</v>
      </c>
    </row>
    <row r="67" spans="1:12" x14ac:dyDescent="0.25">
      <c r="A67" t="s">
        <v>142</v>
      </c>
      <c r="B67" t="s">
        <v>143</v>
      </c>
      <c r="C67">
        <v>1515375642.6855209</v>
      </c>
      <c r="D67">
        <v>1609230218.3364818</v>
      </c>
      <c r="E67">
        <v>1736355201.9149542</v>
      </c>
      <c r="F67">
        <v>1848147434.9335032</v>
      </c>
      <c r="G67">
        <v>1907436734.7498515</v>
      </c>
      <c r="H67">
        <v>1670787843.201607</v>
      </c>
      <c r="I67">
        <v>1785107389.6374807</v>
      </c>
      <c r="J67">
        <v>2052376386.2023563</v>
      </c>
      <c r="K67">
        <v>2225731369.7775688</v>
      </c>
      <c r="L67">
        <v>2363736937.1983113</v>
      </c>
    </row>
    <row r="68" spans="1:12" x14ac:dyDescent="0.25">
      <c r="A68" t="s">
        <v>144</v>
      </c>
      <c r="B68" t="s">
        <v>145</v>
      </c>
      <c r="C68">
        <v>3132039400.2810979</v>
      </c>
      <c r="D68">
        <v>3309838081.1679225</v>
      </c>
      <c r="E68">
        <v>3370887241.186872</v>
      </c>
      <c r="F68">
        <v>3462603876.3497844</v>
      </c>
      <c r="G68">
        <v>3613246574.5050688</v>
      </c>
      <c r="H68">
        <v>3663823635.614727</v>
      </c>
      <c r="I68">
        <v>3926166709.0119996</v>
      </c>
      <c r="J68">
        <v>4290395274.1405072</v>
      </c>
      <c r="K68">
        <v>4483270596.1487885</v>
      </c>
    </row>
    <row r="69" spans="1:12" x14ac:dyDescent="0.25">
      <c r="A69" t="s">
        <v>146</v>
      </c>
      <c r="B69" t="s">
        <v>147</v>
      </c>
      <c r="C69">
        <v>142691589570.05872</v>
      </c>
      <c r="D69">
        <v>149695818679.89453</v>
      </c>
      <c r="E69">
        <v>158386820298.2197</v>
      </c>
      <c r="F69">
        <v>167560724569.42874</v>
      </c>
      <c r="G69">
        <v>183966419962.4743</v>
      </c>
      <c r="H69">
        <v>190017068738.27625</v>
      </c>
      <c r="I69">
        <v>208106516253.13467</v>
      </c>
      <c r="J69">
        <v>232272538658.50168</v>
      </c>
      <c r="K69">
        <v>249132470255.78891</v>
      </c>
      <c r="L69">
        <v>264474716594.79889</v>
      </c>
    </row>
    <row r="70" spans="1:12" x14ac:dyDescent="0.25">
      <c r="A70" t="s">
        <v>148</v>
      </c>
      <c r="B70" t="s">
        <v>149</v>
      </c>
      <c r="C70">
        <v>8656533235.3394928</v>
      </c>
      <c r="D70">
        <v>8793308785.641016</v>
      </c>
      <c r="E70">
        <v>9408659458.0078716</v>
      </c>
      <c r="F70">
        <v>9848942431.2503643</v>
      </c>
      <c r="G70">
        <v>10694269146.490339</v>
      </c>
      <c r="H70">
        <v>13581364399.677036</v>
      </c>
      <c r="I70">
        <v>18646751960.824581</v>
      </c>
      <c r="J70">
        <v>32628001896.988457</v>
      </c>
      <c r="K70">
        <v>45225503511.805817</v>
      </c>
      <c r="L70">
        <v>66408625273.325882</v>
      </c>
    </row>
    <row r="71" spans="1:12" x14ac:dyDescent="0.25">
      <c r="A71" t="s">
        <v>150</v>
      </c>
      <c r="B71" t="s">
        <v>151</v>
      </c>
      <c r="C71">
        <v>408626637207.1358</v>
      </c>
      <c r="D71">
        <v>416436291872.84711</v>
      </c>
      <c r="E71">
        <v>438127783294.23572</v>
      </c>
      <c r="F71">
        <v>453865391644.54071</v>
      </c>
      <c r="G71">
        <v>459644295764.89252</v>
      </c>
      <c r="H71">
        <v>435300511002.66327</v>
      </c>
      <c r="I71">
        <v>488411631115.7475</v>
      </c>
      <c r="J71">
        <v>503958247509.73572</v>
      </c>
      <c r="K71">
        <v>538875248007.02661</v>
      </c>
      <c r="L71">
        <v>565930796570.72131</v>
      </c>
    </row>
    <row r="72" spans="1:12" x14ac:dyDescent="0.25">
      <c r="A72" t="s">
        <v>152</v>
      </c>
      <c r="B72" t="s">
        <v>153</v>
      </c>
      <c r="C72">
        <v>44760245066.234245</v>
      </c>
      <c r="D72">
        <v>48814099005.313408</v>
      </c>
      <c r="E72">
        <v>53891605878.826294</v>
      </c>
      <c r="F72">
        <v>55011170333.962845</v>
      </c>
      <c r="G72">
        <v>57523228910.711617</v>
      </c>
      <c r="H72">
        <v>54491208505.288322</v>
      </c>
      <c r="I72">
        <v>63827909343.121658</v>
      </c>
      <c r="J72">
        <v>71211813748.763489</v>
      </c>
      <c r="K72">
        <v>76412349804.371933</v>
      </c>
      <c r="L72">
        <v>81041415057.12355</v>
      </c>
    </row>
    <row r="73" spans="1:12" x14ac:dyDescent="0.25">
      <c r="A73" t="s">
        <v>154</v>
      </c>
      <c r="B73" t="s">
        <v>155</v>
      </c>
      <c r="C73">
        <v>98640632987.79158</v>
      </c>
      <c r="D73">
        <v>105974174461.38156</v>
      </c>
      <c r="E73">
        <v>112711335186.21173</v>
      </c>
      <c r="F73">
        <v>118820296677.40306</v>
      </c>
      <c r="G73">
        <v>130581473283.12933</v>
      </c>
      <c r="H73">
        <v>123671816269.50607</v>
      </c>
      <c r="I73">
        <v>143252591939.26563</v>
      </c>
      <c r="J73">
        <v>161768265159.84848</v>
      </c>
      <c r="K73">
        <v>175984781670.00421</v>
      </c>
      <c r="L73">
        <v>187806348373.77048</v>
      </c>
    </row>
    <row r="74" spans="1:12" x14ac:dyDescent="0.25">
      <c r="A74" t="s">
        <v>156</v>
      </c>
      <c r="B74" t="s">
        <v>157</v>
      </c>
      <c r="C74">
        <v>31841589929.642014</v>
      </c>
      <c r="D74">
        <v>34719284269.45298</v>
      </c>
      <c r="E74">
        <v>36124687052.153549</v>
      </c>
      <c r="F74">
        <v>35046384798.48539</v>
      </c>
      <c r="G74">
        <v>35947134169.549423</v>
      </c>
      <c r="H74">
        <v>34891691692.712387</v>
      </c>
      <c r="I74">
        <v>35658760079.883064</v>
      </c>
      <c r="J74">
        <v>37558509107.269112</v>
      </c>
      <c r="K74">
        <v>38184773698.665871</v>
      </c>
      <c r="L74">
        <v>37477453598.125618</v>
      </c>
    </row>
    <row r="75" spans="1:12" x14ac:dyDescent="0.25">
      <c r="A75" t="s">
        <v>158</v>
      </c>
      <c r="B75" t="s">
        <v>159</v>
      </c>
      <c r="C75">
        <v>264000114278.85461</v>
      </c>
      <c r="D75">
        <v>275019599716.57861</v>
      </c>
      <c r="E75">
        <v>289157120615.00665</v>
      </c>
      <c r="F75">
        <v>313129747062.98041</v>
      </c>
      <c r="G75">
        <v>345399739504.71887</v>
      </c>
      <c r="H75">
        <v>344108181960.69348</v>
      </c>
      <c r="I75">
        <v>374519891736.61682</v>
      </c>
      <c r="J75">
        <v>422741088429.76947</v>
      </c>
      <c r="K75">
        <v>435174441789.90204</v>
      </c>
      <c r="L75">
        <v>455509390728.31329</v>
      </c>
    </row>
    <row r="76" spans="1:12" x14ac:dyDescent="0.25">
      <c r="A76" t="s">
        <v>160</v>
      </c>
      <c r="B76" t="s">
        <v>161</v>
      </c>
      <c r="C76">
        <v>2625201734355.4355</v>
      </c>
      <c r="D76">
        <v>2715764060542.7446</v>
      </c>
      <c r="E76">
        <v>2857305082359.1152</v>
      </c>
      <c r="F76">
        <v>3069918631697.0112</v>
      </c>
      <c r="G76">
        <v>3266185831776.7251</v>
      </c>
      <c r="H76">
        <v>3223404542894.5957</v>
      </c>
      <c r="I76">
        <v>3530623140454.7456</v>
      </c>
      <c r="J76">
        <v>3983074391531.8589</v>
      </c>
      <c r="K76">
        <v>4334743944551.0771</v>
      </c>
      <c r="L76">
        <v>4662887595103.2588</v>
      </c>
    </row>
    <row r="77" spans="1:12" x14ac:dyDescent="0.25">
      <c r="A77" t="s">
        <v>162</v>
      </c>
      <c r="B77" t="s">
        <v>163</v>
      </c>
      <c r="C77">
        <v>7204580698460.7988</v>
      </c>
      <c r="D77">
        <v>7795524017465.3389</v>
      </c>
      <c r="E77">
        <v>8354710136357.4707</v>
      </c>
      <c r="F77">
        <v>9230789424534.9844</v>
      </c>
      <c r="G77">
        <v>9932850520576.5391</v>
      </c>
      <c r="H77">
        <v>9771021183358.8828</v>
      </c>
      <c r="I77">
        <v>11384367630967.941</v>
      </c>
      <c r="J77">
        <v>13124053155136.135</v>
      </c>
      <c r="K77">
        <v>14845911292307.932</v>
      </c>
      <c r="L77">
        <v>16190819718797.527</v>
      </c>
    </row>
    <row r="78" spans="1:12" x14ac:dyDescent="0.25">
      <c r="A78" t="s">
        <v>164</v>
      </c>
      <c r="B78" t="s">
        <v>165</v>
      </c>
      <c r="C78">
        <v>336695182891.50049</v>
      </c>
      <c r="D78">
        <v>347739763486.5899</v>
      </c>
      <c r="E78">
        <v>388369654017.78687</v>
      </c>
      <c r="F78">
        <v>422696075807.79944</v>
      </c>
      <c r="G78">
        <v>457946413933.00702</v>
      </c>
      <c r="H78">
        <v>492886866396.88647</v>
      </c>
      <c r="I78">
        <v>597445848156.99268</v>
      </c>
      <c r="J78">
        <v>709490152389.06946</v>
      </c>
      <c r="K78">
        <v>662924221900.40637</v>
      </c>
      <c r="L78">
        <v>705755786877.78235</v>
      </c>
    </row>
    <row r="79" spans="1:12" x14ac:dyDescent="0.25">
      <c r="A79" t="s">
        <v>166</v>
      </c>
      <c r="B79" t="s">
        <v>167</v>
      </c>
      <c r="C79">
        <v>1131039620719.1782</v>
      </c>
      <c r="D79">
        <v>1221422583406.7959</v>
      </c>
      <c r="E79">
        <v>1281375169176.8723</v>
      </c>
      <c r="F79">
        <v>1277953990214.6907</v>
      </c>
      <c r="G79">
        <v>1162001171464.3977</v>
      </c>
      <c r="H79">
        <v>1237805777178.1948</v>
      </c>
      <c r="I79">
        <v>1322577157396.5273</v>
      </c>
      <c r="J79">
        <v>1470380001563.5359</v>
      </c>
      <c r="K79">
        <v>1600138337693.9177</v>
      </c>
      <c r="L79">
        <v>1688651728561.7026</v>
      </c>
    </row>
    <row r="80" spans="1:12" x14ac:dyDescent="0.25">
      <c r="A80" t="s">
        <v>168</v>
      </c>
      <c r="B80" t="s">
        <v>169</v>
      </c>
      <c r="C80">
        <v>350607538727.12402</v>
      </c>
      <c r="D80">
        <v>349270949154.25146</v>
      </c>
      <c r="E80">
        <v>400912993904.7887</v>
      </c>
      <c r="F80">
        <v>484572670623.27167</v>
      </c>
      <c r="G80">
        <v>504546085405.44855</v>
      </c>
      <c r="H80">
        <v>445338053116.04803</v>
      </c>
      <c r="I80">
        <v>548372044650.9198</v>
      </c>
      <c r="J80">
        <v>634224994897.80249</v>
      </c>
      <c r="K80">
        <v>660448460341.74792</v>
      </c>
      <c r="L80">
        <v>665966378219.47363</v>
      </c>
    </row>
    <row r="81" spans="1:12" x14ac:dyDescent="0.25">
      <c r="A81" t="s">
        <v>170</v>
      </c>
      <c r="B81" t="s">
        <v>171</v>
      </c>
      <c r="C81">
        <v>16280817030.143349</v>
      </c>
      <c r="D81">
        <v>17939410954.585072</v>
      </c>
      <c r="E81">
        <v>19106258173.122208</v>
      </c>
      <c r="F81">
        <v>20174853794.357983</v>
      </c>
      <c r="G81">
        <v>21822649369.372215</v>
      </c>
      <c r="H81">
        <v>20447442733.986454</v>
      </c>
      <c r="I81">
        <v>22951036648.857101</v>
      </c>
      <c r="J81">
        <v>28049039292.067009</v>
      </c>
      <c r="K81">
        <v>30156746997.146099</v>
      </c>
      <c r="L81">
        <v>31664276580.461746</v>
      </c>
    </row>
    <row r="82" spans="1:12" x14ac:dyDescent="0.25">
      <c r="A82" t="s">
        <v>172</v>
      </c>
      <c r="B82" t="s">
        <v>173</v>
      </c>
      <c r="C82">
        <v>300585585980.46344</v>
      </c>
      <c r="D82">
        <v>326364570143.78473</v>
      </c>
      <c r="E82">
        <v>343921515244.16168</v>
      </c>
      <c r="F82">
        <v>356999652016.66516</v>
      </c>
      <c r="G82">
        <v>374158164922.82672</v>
      </c>
      <c r="H82">
        <v>377407052497.65063</v>
      </c>
      <c r="I82">
        <v>432603337813.42407</v>
      </c>
      <c r="J82">
        <v>511940108074.60767</v>
      </c>
      <c r="K82">
        <v>525948204389.14343</v>
      </c>
      <c r="L82">
        <v>555481708109.94641</v>
      </c>
    </row>
    <row r="83" spans="1:12" x14ac:dyDescent="0.25">
      <c r="A83" t="s">
        <v>174</v>
      </c>
      <c r="B83" t="s">
        <v>175</v>
      </c>
      <c r="C83">
        <v>2252253163528.5273</v>
      </c>
      <c r="D83">
        <v>2433618302347.8896</v>
      </c>
      <c r="E83">
        <v>2528635516998.9634</v>
      </c>
      <c r="F83">
        <v>2609651815348.6616</v>
      </c>
      <c r="G83">
        <v>2787073032822.5947</v>
      </c>
      <c r="H83">
        <v>2641203589480.8096</v>
      </c>
      <c r="I83">
        <v>2946333608376.6523</v>
      </c>
      <c r="J83">
        <v>3319366253339.1807</v>
      </c>
      <c r="K83">
        <v>3415333338674.6572</v>
      </c>
      <c r="L83">
        <v>3589121540312.876</v>
      </c>
    </row>
    <row r="84" spans="1:12" x14ac:dyDescent="0.25">
      <c r="A84" t="s">
        <v>176</v>
      </c>
      <c r="B84" t="s">
        <v>177</v>
      </c>
      <c r="C84">
        <v>25182384150.20512</v>
      </c>
      <c r="D84">
        <v>26411115826.849926</v>
      </c>
      <c r="E84">
        <v>27651386383.770962</v>
      </c>
      <c r="F84">
        <v>28300462384.303345</v>
      </c>
      <c r="G84">
        <v>28468528877.036587</v>
      </c>
      <c r="H84">
        <v>25451633088.19487</v>
      </c>
      <c r="I84">
        <v>27176946493.565952</v>
      </c>
      <c r="J84">
        <v>30634742220.354771</v>
      </c>
      <c r="K84">
        <v>32563744657.729362</v>
      </c>
      <c r="L84">
        <v>33111437467.44809</v>
      </c>
    </row>
    <row r="85" spans="1:12" x14ac:dyDescent="0.25">
      <c r="A85" t="s">
        <v>178</v>
      </c>
      <c r="B85" t="s">
        <v>179</v>
      </c>
      <c r="C85">
        <v>85588348124.050079</v>
      </c>
      <c r="D85">
        <v>87534483836.190536</v>
      </c>
      <c r="E85">
        <v>94825378274.472839</v>
      </c>
      <c r="F85">
        <v>94604332953.097244</v>
      </c>
      <c r="G85">
        <v>100626037104.85866</v>
      </c>
      <c r="H85">
        <v>104080200892.95308</v>
      </c>
      <c r="I85">
        <v>101616771489.09227</v>
      </c>
      <c r="J85">
        <v>111743557894.98909</v>
      </c>
      <c r="K85">
        <v>119103273959.64345</v>
      </c>
      <c r="L85">
        <v>125019343386.98958</v>
      </c>
    </row>
    <row r="86" spans="1:12" x14ac:dyDescent="0.25">
      <c r="A86" t="s">
        <v>180</v>
      </c>
      <c r="B86" t="s">
        <v>181</v>
      </c>
      <c r="C86">
        <v>5200905340128.5049</v>
      </c>
      <c r="D86">
        <v>5158900389806.6162</v>
      </c>
      <c r="E86">
        <v>5262254961496.8428</v>
      </c>
      <c r="F86">
        <v>5344060957173.0566</v>
      </c>
      <c r="G86">
        <v>5404462313923.9395</v>
      </c>
      <c r="H86">
        <v>5356710635860.8076</v>
      </c>
      <c r="I86">
        <v>5574650884739.5381</v>
      </c>
      <c r="J86">
        <v>5930403853110.8965</v>
      </c>
      <c r="K86">
        <v>6212962918547.5615</v>
      </c>
      <c r="L86">
        <v>6407671854496.8848</v>
      </c>
    </row>
    <row r="87" spans="1:12" x14ac:dyDescent="0.25">
      <c r="A87" t="s">
        <v>182</v>
      </c>
      <c r="B87" t="s">
        <v>183</v>
      </c>
      <c r="C87">
        <v>406611059018.01428</v>
      </c>
      <c r="D87">
        <v>422786764645.6236</v>
      </c>
      <c r="E87">
        <v>447143865260.69202</v>
      </c>
      <c r="F87">
        <v>475138151280.58545</v>
      </c>
      <c r="G87">
        <v>551108130794.88403</v>
      </c>
      <c r="H87">
        <v>565757228613.75525</v>
      </c>
      <c r="I87">
        <v>650469813945.99072</v>
      </c>
      <c r="J87">
        <v>719143972705.04541</v>
      </c>
      <c r="K87">
        <v>783017688189.34863</v>
      </c>
      <c r="L87">
        <v>840445512071.73474</v>
      </c>
    </row>
    <row r="88" spans="1:12" x14ac:dyDescent="0.25">
      <c r="A88" t="s">
        <v>184</v>
      </c>
      <c r="B88" t="s">
        <v>185</v>
      </c>
      <c r="C88">
        <v>173206956148.62799</v>
      </c>
      <c r="D88">
        <v>188546457052.58969</v>
      </c>
      <c r="E88">
        <v>205511364865.13498</v>
      </c>
      <c r="F88">
        <v>221491717233.00449</v>
      </c>
      <c r="G88">
        <v>240006995767.66296</v>
      </c>
      <c r="H88">
        <v>250255393335.35815</v>
      </c>
      <c r="I88">
        <v>284129273925.38641</v>
      </c>
      <c r="J88">
        <v>319179328511.24286</v>
      </c>
      <c r="K88">
        <v>349035957917.84485</v>
      </c>
      <c r="L88">
        <v>373549891750.11035</v>
      </c>
    </row>
    <row r="89" spans="1:12" x14ac:dyDescent="0.25">
      <c r="A89" t="s">
        <v>186</v>
      </c>
      <c r="B89" t="s">
        <v>187</v>
      </c>
      <c r="C89">
        <v>25086544783.745872</v>
      </c>
      <c r="D89">
        <v>28429771863.065601</v>
      </c>
      <c r="E89">
        <v>31241590663.088024</v>
      </c>
      <c r="F89">
        <v>30789434119.889393</v>
      </c>
      <c r="G89">
        <v>34955978964.939308</v>
      </c>
      <c r="H89">
        <v>34834094213.246101</v>
      </c>
      <c r="I89">
        <v>39301901464.031052</v>
      </c>
      <c r="J89">
        <v>45879594489.234154</v>
      </c>
      <c r="K89">
        <v>51814586970.365875</v>
      </c>
      <c r="L89">
        <v>57864889798.002174</v>
      </c>
    </row>
    <row r="90" spans="1:12" x14ac:dyDescent="0.25">
      <c r="A90" t="s">
        <v>188</v>
      </c>
      <c r="B90" t="s">
        <v>189</v>
      </c>
      <c r="C90">
        <v>69267932041.222046</v>
      </c>
      <c r="D90">
        <v>75271078913.033615</v>
      </c>
      <c r="E90">
        <v>81171550322.393692</v>
      </c>
      <c r="F90">
        <v>91413678746.186615</v>
      </c>
      <c r="G90">
        <v>101425852442.97626</v>
      </c>
      <c r="H90">
        <v>99390356590.642548</v>
      </c>
      <c r="I90">
        <v>105674090069.14215</v>
      </c>
      <c r="J90">
        <v>119015567874.09239</v>
      </c>
      <c r="K90">
        <v>129472162766.30571</v>
      </c>
      <c r="L90">
        <v>140580072943.65546</v>
      </c>
    </row>
    <row r="91" spans="1:12" x14ac:dyDescent="0.25">
      <c r="A91" t="s">
        <v>190</v>
      </c>
      <c r="B91" t="s">
        <v>191</v>
      </c>
      <c r="C91">
        <v>269913079.5114848</v>
      </c>
      <c r="D91">
        <v>291791468.05302149</v>
      </c>
      <c r="E91">
        <v>308152392.01974785</v>
      </c>
      <c r="F91">
        <v>326179430.65841043</v>
      </c>
      <c r="G91">
        <v>342386077.0270201</v>
      </c>
      <c r="H91">
        <v>341842564.46670783</v>
      </c>
      <c r="I91">
        <v>387761958.15544838</v>
      </c>
      <c r="J91">
        <v>434376227.30195916</v>
      </c>
      <c r="K91">
        <v>461941012.75509828</v>
      </c>
      <c r="L91">
        <v>498029490.18625611</v>
      </c>
    </row>
    <row r="92" spans="1:12" x14ac:dyDescent="0.25">
      <c r="A92" t="s">
        <v>192</v>
      </c>
      <c r="B92" t="s">
        <v>193</v>
      </c>
      <c r="C92">
        <v>1265579265.2319436</v>
      </c>
      <c r="D92">
        <v>1328207470.163902</v>
      </c>
      <c r="E92">
        <v>1391674596.1990471</v>
      </c>
      <c r="F92">
        <v>1447606595.6575673</v>
      </c>
      <c r="G92">
        <v>1525099297.0770769</v>
      </c>
      <c r="H92">
        <v>1280771310.011416</v>
      </c>
      <c r="I92">
        <v>1257766533.8136346</v>
      </c>
      <c r="J92">
        <v>1486796318.7765791</v>
      </c>
      <c r="K92">
        <v>1606969716.5813694</v>
      </c>
      <c r="L92">
        <v>1665025419.5354173</v>
      </c>
    </row>
    <row r="93" spans="1:12" x14ac:dyDescent="0.25">
      <c r="A93" t="s">
        <v>194</v>
      </c>
      <c r="B93" t="s">
        <v>195</v>
      </c>
      <c r="C93">
        <v>1933849119227.417</v>
      </c>
      <c r="D93">
        <v>2026967821102.3601</v>
      </c>
      <c r="E93">
        <v>2103651261121.4883</v>
      </c>
      <c r="F93">
        <v>2220442287180.6646</v>
      </c>
      <c r="G93">
        <v>2270666072345.0454</v>
      </c>
      <c r="H93">
        <v>2340031075342.6699</v>
      </c>
      <c r="I93">
        <v>2506662609666.8999</v>
      </c>
      <c r="J93">
        <v>2647260793541.7515</v>
      </c>
      <c r="K93">
        <v>2699603936744.0884</v>
      </c>
    </row>
    <row r="94" spans="1:12" x14ac:dyDescent="0.25">
      <c r="A94" t="s">
        <v>196</v>
      </c>
      <c r="B94" t="s">
        <v>197</v>
      </c>
      <c r="C94">
        <v>173580844573.03513</v>
      </c>
      <c r="D94">
        <v>167620163110.36526</v>
      </c>
      <c r="E94">
        <v>193471105512.37125</v>
      </c>
      <c r="F94">
        <v>222102130573.6738</v>
      </c>
      <c r="G94">
        <v>225238748759.91415</v>
      </c>
      <c r="H94">
        <v>182442653725.59357</v>
      </c>
      <c r="I94">
        <v>220886348976.41867</v>
      </c>
      <c r="J94">
        <v>252627730077.86075</v>
      </c>
      <c r="K94">
        <v>257354882134.38916</v>
      </c>
      <c r="L94">
        <v>256830086700.11963</v>
      </c>
    </row>
    <row r="95" spans="1:12" x14ac:dyDescent="0.25">
      <c r="A95" t="s">
        <v>198</v>
      </c>
      <c r="B95" t="s">
        <v>199</v>
      </c>
      <c r="C95">
        <v>110329048228.76411</v>
      </c>
      <c r="D95">
        <v>119762487637.99265</v>
      </c>
      <c r="E95">
        <v>129139845044.6738</v>
      </c>
      <c r="F95">
        <v>131563779278.94885</v>
      </c>
      <c r="G95">
        <v>125803329502.35349</v>
      </c>
      <c r="H95">
        <v>92719310020.904587</v>
      </c>
      <c r="I95">
        <v>66328931529.509071</v>
      </c>
      <c r="J95">
        <v>70616088355.397079</v>
      </c>
      <c r="K95">
        <v>72600709791.524887</v>
      </c>
    </row>
    <row r="96" spans="1:12" x14ac:dyDescent="0.25">
      <c r="A96" t="s">
        <v>200</v>
      </c>
      <c r="B96" t="s">
        <v>201</v>
      </c>
      <c r="C96">
        <v>6245654129.6780329</v>
      </c>
      <c r="D96">
        <v>7087452920.2217073</v>
      </c>
      <c r="E96">
        <v>8073192528.5187082</v>
      </c>
      <c r="F96">
        <v>8899159431.2798271</v>
      </c>
      <c r="G96">
        <v>9580659050.4300995</v>
      </c>
      <c r="H96">
        <v>8545642458.1924448</v>
      </c>
      <c r="I96">
        <v>8095196890.7849503</v>
      </c>
      <c r="J96">
        <v>9089317746.9256802</v>
      </c>
      <c r="K96">
        <v>9857427644.1601486</v>
      </c>
      <c r="L96">
        <v>10579672532.055183</v>
      </c>
    </row>
    <row r="97" spans="1:12" x14ac:dyDescent="0.25">
      <c r="A97" t="s">
        <v>202</v>
      </c>
      <c r="B97" t="s">
        <v>203</v>
      </c>
      <c r="C97">
        <v>116940831227.10471</v>
      </c>
      <c r="D97">
        <v>112487606548.72217</v>
      </c>
      <c r="E97">
        <v>121473194597.01791</v>
      </c>
      <c r="F97">
        <v>129305467689.06085</v>
      </c>
      <c r="G97">
        <v>112565780546.2731</v>
      </c>
      <c r="H97">
        <v>77180930238.710693</v>
      </c>
      <c r="I97">
        <v>90199384483.202194</v>
      </c>
      <c r="J97">
        <v>88656571302.450485</v>
      </c>
      <c r="K97">
        <v>101174573849.53893</v>
      </c>
      <c r="L97">
        <v>102993304184.47179</v>
      </c>
    </row>
    <row r="98" spans="1:12" x14ac:dyDescent="0.25">
      <c r="A98" t="s">
        <v>204</v>
      </c>
      <c r="B98" t="s">
        <v>205</v>
      </c>
      <c r="C98">
        <v>2510450378.6662521</v>
      </c>
      <c r="D98">
        <v>2688565160.8979445</v>
      </c>
      <c r="E98">
        <v>2844567883.7689037</v>
      </c>
      <c r="F98">
        <v>3085990648.9361968</v>
      </c>
      <c r="G98">
        <v>3324021510.0908947</v>
      </c>
      <c r="H98">
        <v>2658092445.8898969</v>
      </c>
      <c r="I98">
        <v>3409978230.9131622</v>
      </c>
      <c r="J98">
        <v>4397900557.9663792</v>
      </c>
      <c r="K98">
        <v>4656839898.5105791</v>
      </c>
      <c r="L98">
        <v>4955061818.049139</v>
      </c>
    </row>
    <row r="99" spans="1:12" x14ac:dyDescent="0.25">
      <c r="A99" t="s">
        <v>206</v>
      </c>
      <c r="B99" t="s">
        <v>207</v>
      </c>
      <c r="C99">
        <v>256403786039.42819</v>
      </c>
      <c r="D99">
        <v>277383189833.41217</v>
      </c>
      <c r="E99">
        <v>291985462544.98596</v>
      </c>
      <c r="F99">
        <v>307237748359.20813</v>
      </c>
      <c r="G99">
        <v>307704703449.52972</v>
      </c>
      <c r="H99">
        <v>283651681999.95294</v>
      </c>
      <c r="I99">
        <v>317188291991.22308</v>
      </c>
      <c r="J99">
        <v>314829453164.91681</v>
      </c>
      <c r="K99">
        <v>318559256926.74884</v>
      </c>
      <c r="L99">
        <v>342603896900.92706</v>
      </c>
    </row>
    <row r="100" spans="1:12" x14ac:dyDescent="0.25">
      <c r="A100" t="s">
        <v>208</v>
      </c>
      <c r="B100" t="s">
        <v>209</v>
      </c>
      <c r="C100">
        <v>6386751308.4125776</v>
      </c>
      <c r="D100">
        <v>6268088273.6499853</v>
      </c>
      <c r="E100">
        <v>5649078944.0148811</v>
      </c>
      <c r="F100">
        <v>5747871432.6327696</v>
      </c>
      <c r="G100">
        <v>5674505764.4356384</v>
      </c>
      <c r="H100">
        <v>5721443976.338253</v>
      </c>
      <c r="I100">
        <v>5755132494.465519</v>
      </c>
      <c r="J100">
        <v>6312660804.5661516</v>
      </c>
      <c r="K100">
        <v>6659272958.6266375</v>
      </c>
      <c r="L100">
        <v>7008693666.1914968</v>
      </c>
    </row>
    <row r="101" spans="1:12" x14ac:dyDescent="0.25">
      <c r="A101" t="s">
        <v>210</v>
      </c>
      <c r="B101" t="s">
        <v>211</v>
      </c>
      <c r="C101">
        <v>83997132844.855042</v>
      </c>
      <c r="D101">
        <v>88542980893.579254</v>
      </c>
      <c r="E101">
        <v>95488665471.022186</v>
      </c>
      <c r="F101">
        <v>102878073082.26233</v>
      </c>
      <c r="G101">
        <v>114028537683.96188</v>
      </c>
      <c r="H101">
        <v>115963490767.14377</v>
      </c>
      <c r="I101">
        <v>128830296666.03069</v>
      </c>
      <c r="J101">
        <v>142993189030.37463</v>
      </c>
      <c r="K101">
        <v>146206359207.23914</v>
      </c>
      <c r="L101">
        <v>157150520997.22015</v>
      </c>
    </row>
    <row r="102" spans="1:12" x14ac:dyDescent="0.25">
      <c r="A102" t="s">
        <v>212</v>
      </c>
      <c r="B102" t="s">
        <v>213</v>
      </c>
      <c r="C102">
        <v>61453765784.171852</v>
      </c>
      <c r="D102">
        <v>65980119592.343643</v>
      </c>
      <c r="E102">
        <v>68570197215.640511</v>
      </c>
      <c r="F102">
        <v>70910323890.932144</v>
      </c>
      <c r="G102">
        <v>75250600111.643066</v>
      </c>
      <c r="H102">
        <v>76953191626.439758</v>
      </c>
      <c r="I102">
        <v>87543117438.507248</v>
      </c>
      <c r="J102">
        <v>93643147424.944946</v>
      </c>
      <c r="K102">
        <v>94916112738.778625</v>
      </c>
      <c r="L102">
        <v>102180990717.51224</v>
      </c>
    </row>
    <row r="103" spans="1:12" x14ac:dyDescent="0.25">
      <c r="A103" t="s">
        <v>214</v>
      </c>
      <c r="B103" t="s">
        <v>215</v>
      </c>
      <c r="C103">
        <v>47733302374.576828</v>
      </c>
      <c r="D103">
        <v>50560278535.665192</v>
      </c>
      <c r="E103">
        <v>53695043701.693375</v>
      </c>
      <c r="F103">
        <v>57464098005.637527</v>
      </c>
      <c r="G103">
        <v>61623338377.080544</v>
      </c>
      <c r="H103">
        <v>62223400359.402817</v>
      </c>
      <c r="I103">
        <v>69560319491.846573</v>
      </c>
      <c r="J103">
        <v>75101731516.174271</v>
      </c>
      <c r="K103">
        <v>78495987718.931</v>
      </c>
      <c r="L103">
        <v>81699623488.008514</v>
      </c>
    </row>
    <row r="104" spans="1:12" x14ac:dyDescent="0.25">
      <c r="A104" t="s">
        <v>216</v>
      </c>
      <c r="B104" t="s">
        <v>217</v>
      </c>
      <c r="C104">
        <v>70022650971.923752</v>
      </c>
      <c r="D104">
        <v>70409197227.44548</v>
      </c>
      <c r="E104">
        <v>78445696792.6884</v>
      </c>
      <c r="F104">
        <v>85476958220.824142</v>
      </c>
      <c r="G104">
        <v>84779825204.49144</v>
      </c>
      <c r="H104">
        <v>39219148014.206367</v>
      </c>
      <c r="I104">
        <v>50626336573.194893</v>
      </c>
      <c r="J104">
        <v>43600459870.737213</v>
      </c>
      <c r="K104">
        <v>79074346817.428665</v>
      </c>
      <c r="L104">
        <v>88119857289.244919</v>
      </c>
    </row>
    <row r="105" spans="1:12" x14ac:dyDescent="0.25">
      <c r="A105" t="s">
        <v>218</v>
      </c>
      <c r="B105" t="s">
        <v>219</v>
      </c>
      <c r="C105">
        <v>273699865546.21829</v>
      </c>
      <c r="D105">
        <v>278969225512.90161</v>
      </c>
      <c r="E105">
        <v>291813531443.91901</v>
      </c>
      <c r="F105">
        <v>283691175471.34631</v>
      </c>
      <c r="G105">
        <v>295693593669.81921</v>
      </c>
      <c r="H105">
        <v>286108585852.48291</v>
      </c>
      <c r="I105">
        <v>323485096796.55536</v>
      </c>
      <c r="J105">
        <v>351840396847.17499</v>
      </c>
      <c r="K105">
        <v>376906204043.9859</v>
      </c>
      <c r="L105">
        <v>398513761721.11676</v>
      </c>
    </row>
    <row r="106" spans="1:12" x14ac:dyDescent="0.25">
      <c r="A106" t="s">
        <v>220</v>
      </c>
      <c r="B106" t="s">
        <v>221</v>
      </c>
      <c r="C106">
        <v>26084243383.868759</v>
      </c>
      <c r="D106">
        <v>28945251498.715317</v>
      </c>
      <c r="E106">
        <v>31001699470.145687</v>
      </c>
      <c r="F106">
        <v>32129614587.590317</v>
      </c>
      <c r="G106">
        <v>35735831415.93531</v>
      </c>
      <c r="H106">
        <v>35646566427.380592</v>
      </c>
      <c r="I106">
        <v>40707659297.263306</v>
      </c>
      <c r="J106">
        <v>41603848485.69812</v>
      </c>
      <c r="K106">
        <v>43618128785.717041</v>
      </c>
      <c r="L106">
        <v>44718897540.021461</v>
      </c>
    </row>
    <row r="107" spans="1:12" x14ac:dyDescent="0.25">
      <c r="A107" t="s">
        <v>222</v>
      </c>
      <c r="B107" t="s">
        <v>223</v>
      </c>
      <c r="C107">
        <v>38053900319.119316</v>
      </c>
      <c r="D107">
        <v>40755587226.830704</v>
      </c>
      <c r="E107">
        <v>41438402026.519058</v>
      </c>
      <c r="F107">
        <v>42523532549.939133</v>
      </c>
      <c r="G107">
        <v>45498322775.563416</v>
      </c>
      <c r="H107">
        <v>43150154155.606743</v>
      </c>
      <c r="I107">
        <v>46835678113.555229</v>
      </c>
      <c r="J107">
        <v>52260133350.508934</v>
      </c>
      <c r="K107">
        <v>56416214294.217865</v>
      </c>
      <c r="L107">
        <v>60207191110.525467</v>
      </c>
    </row>
    <row r="108" spans="1:12" x14ac:dyDescent="0.25">
      <c r="A108" t="s">
        <v>224</v>
      </c>
      <c r="B108" t="s">
        <v>225</v>
      </c>
      <c r="C108">
        <v>7653295112.3815041</v>
      </c>
      <c r="D108">
        <v>8320672192.7847319</v>
      </c>
      <c r="E108">
        <v>9059366711.7435608</v>
      </c>
      <c r="F108">
        <v>10360598102.109447</v>
      </c>
      <c r="G108">
        <v>11255471307.329479</v>
      </c>
      <c r="H108">
        <v>6741118651.2306004</v>
      </c>
      <c r="I108">
        <v>9834087308.9259548</v>
      </c>
      <c r="J108">
        <v>11991813788.732183</v>
      </c>
      <c r="K108">
        <v>13010501267.779972</v>
      </c>
      <c r="L108">
        <v>14009213969.332138</v>
      </c>
    </row>
    <row r="109" spans="1:12" x14ac:dyDescent="0.25">
      <c r="A109" t="s">
        <v>226</v>
      </c>
      <c r="B109" t="s">
        <v>227</v>
      </c>
      <c r="C109">
        <v>2309495216430.186</v>
      </c>
      <c r="D109">
        <v>2457812552694.7944</v>
      </c>
      <c r="E109">
        <v>2528308608734.2061</v>
      </c>
      <c r="F109">
        <v>2606266095020.2144</v>
      </c>
      <c r="G109">
        <v>2636530051952.2446</v>
      </c>
      <c r="H109">
        <v>2454084724796.8154</v>
      </c>
      <c r="I109">
        <v>2652858835981.855</v>
      </c>
      <c r="J109">
        <v>3006940450744.8213</v>
      </c>
      <c r="K109">
        <v>3224627506520.0093</v>
      </c>
      <c r="L109">
        <v>3361570175385.5581</v>
      </c>
    </row>
    <row r="110" spans="1:12" x14ac:dyDescent="0.25">
      <c r="A110" t="s">
        <v>228</v>
      </c>
      <c r="B110" t="s">
        <v>229</v>
      </c>
      <c r="C110">
        <v>201307890.60650742</v>
      </c>
      <c r="D110">
        <v>208309785.84990144</v>
      </c>
      <c r="E110">
        <v>219584916.86901879</v>
      </c>
      <c r="F110">
        <v>236940414.68821716</v>
      </c>
      <c r="G110">
        <v>266025061.38439301</v>
      </c>
      <c r="H110">
        <v>262085491.93999213</v>
      </c>
      <c r="I110">
        <v>277401943.18895602</v>
      </c>
      <c r="J110">
        <v>293856595.45483005</v>
      </c>
      <c r="K110">
        <v>292451749.91989201</v>
      </c>
      <c r="L110">
        <v>307823221.26899481</v>
      </c>
    </row>
    <row r="111" spans="1:12" x14ac:dyDescent="0.25">
      <c r="A111" t="s">
        <v>230</v>
      </c>
      <c r="B111" t="s">
        <v>231</v>
      </c>
      <c r="C111">
        <v>43326258239.03904</v>
      </c>
      <c r="D111">
        <v>48588600863.898056</v>
      </c>
      <c r="E111">
        <v>51646498097.610764</v>
      </c>
      <c r="F111">
        <v>54874814697.009483</v>
      </c>
      <c r="G111">
        <v>59410075204.044731</v>
      </c>
      <c r="H111">
        <v>59141995694.53817</v>
      </c>
      <c r="I111">
        <v>62603712698.521919</v>
      </c>
      <c r="J111">
        <v>69419933564.911316</v>
      </c>
      <c r="K111">
        <v>75310419236.784103</v>
      </c>
      <c r="L111">
        <v>80991580402.852264</v>
      </c>
    </row>
    <row r="112" spans="1:12" x14ac:dyDescent="0.25">
      <c r="A112" t="s">
        <v>232</v>
      </c>
      <c r="B112" t="s">
        <v>233</v>
      </c>
      <c r="C112">
        <v>17048724114.917265</v>
      </c>
      <c r="D112">
        <v>18634286620.235844</v>
      </c>
      <c r="E112">
        <v>21376244915.875568</v>
      </c>
      <c r="F112">
        <v>23313166925.725716</v>
      </c>
      <c r="G112">
        <v>25896969589.946175</v>
      </c>
      <c r="H112">
        <v>25767995596.361279</v>
      </c>
      <c r="I112">
        <v>29431961612.754982</v>
      </c>
      <c r="J112">
        <v>32124230942.010536</v>
      </c>
      <c r="K112">
        <v>34864378137.20166</v>
      </c>
      <c r="L112">
        <v>38690348766.409348</v>
      </c>
    </row>
    <row r="113" spans="1:12" x14ac:dyDescent="0.25">
      <c r="A113" t="s">
        <v>234</v>
      </c>
      <c r="B113" t="s">
        <v>235</v>
      </c>
      <c r="C113">
        <v>227790290910.88031</v>
      </c>
      <c r="D113">
        <v>229647106575.78705</v>
      </c>
      <c r="E113">
        <v>244240022243.57974</v>
      </c>
      <c r="F113">
        <v>291745887545.29169</v>
      </c>
      <c r="G113">
        <v>321180596449.63135</v>
      </c>
      <c r="H113">
        <v>304367346941.66998</v>
      </c>
      <c r="I113">
        <v>276462287916.20972</v>
      </c>
      <c r="J113">
        <v>308130563643.82941</v>
      </c>
      <c r="K113">
        <v>322277844296.53021</v>
      </c>
      <c r="L113">
        <v>326862397165.75452</v>
      </c>
    </row>
    <row r="114" spans="1:12" x14ac:dyDescent="0.25">
      <c r="A114" t="s">
        <v>236</v>
      </c>
      <c r="B114" t="s">
        <v>237</v>
      </c>
      <c r="C114">
        <v>10164312427.433517</v>
      </c>
      <c r="D114">
        <v>11325280166.464031</v>
      </c>
      <c r="E114">
        <v>12249532194.116055</v>
      </c>
      <c r="F114">
        <v>13385900703.367588</v>
      </c>
      <c r="G114">
        <v>15015922356.561771</v>
      </c>
      <c r="H114">
        <v>13050163141.901775</v>
      </c>
      <c r="I114">
        <v>14902552328.590662</v>
      </c>
      <c r="J114">
        <v>17207930165.976982</v>
      </c>
      <c r="K114">
        <v>19077865681.628494</v>
      </c>
      <c r="L114">
        <v>20823256231.779644</v>
      </c>
    </row>
    <row r="115" spans="1:12" x14ac:dyDescent="0.25">
      <c r="A115" t="s">
        <v>238</v>
      </c>
      <c r="B115" t="s">
        <v>239</v>
      </c>
      <c r="C115">
        <v>31655860016.536213</v>
      </c>
      <c r="D115">
        <v>32468148776.236874</v>
      </c>
      <c r="E115">
        <v>34940501306.657188</v>
      </c>
      <c r="F115">
        <v>39516811632.463303</v>
      </c>
      <c r="G115">
        <v>44456622358.243729</v>
      </c>
      <c r="H115">
        <v>45560002626.379959</v>
      </c>
      <c r="I115">
        <v>50053145881.859917</v>
      </c>
      <c r="J115">
        <v>56320298556.327888</v>
      </c>
      <c r="K115">
        <v>62677497750.938126</v>
      </c>
      <c r="L115">
        <v>67315454531.643555</v>
      </c>
    </row>
    <row r="116" spans="1:12" x14ac:dyDescent="0.25">
      <c r="A116" t="s">
        <v>240</v>
      </c>
      <c r="B116" t="s">
        <v>241</v>
      </c>
      <c r="C116">
        <v>34986722839.813118</v>
      </c>
      <c r="D116">
        <v>37700803807.920181</v>
      </c>
      <c r="E116">
        <v>36130431041.867134</v>
      </c>
      <c r="F116">
        <v>38466735958.198151</v>
      </c>
      <c r="G116">
        <v>41503339393.060623</v>
      </c>
      <c r="H116">
        <v>43454882038.810356</v>
      </c>
      <c r="I116">
        <v>46205728911.294731</v>
      </c>
      <c r="J116">
        <v>51660358771.453842</v>
      </c>
      <c r="K116">
        <v>56429069634.995728</v>
      </c>
      <c r="L116">
        <v>58863787008.291695</v>
      </c>
    </row>
    <row r="117" spans="1:12" x14ac:dyDescent="0.25">
      <c r="A117" t="s">
        <v>242</v>
      </c>
      <c r="B117" t="s">
        <v>243</v>
      </c>
      <c r="C117">
        <v>15775044970.720512</v>
      </c>
      <c r="D117">
        <v>19136599346.540913</v>
      </c>
      <c r="E117">
        <v>22539620070.570992</v>
      </c>
      <c r="F117">
        <v>23550299208.180798</v>
      </c>
      <c r="G117">
        <v>25064433257.725479</v>
      </c>
      <c r="H117">
        <v>26408154182.633125</v>
      </c>
      <c r="I117">
        <v>27635403694.624985</v>
      </c>
      <c r="J117">
        <v>31617666980.546391</v>
      </c>
      <c r="K117">
        <v>34886849205.086617</v>
      </c>
      <c r="L117">
        <v>37588430731.726692</v>
      </c>
    </row>
    <row r="118" spans="1:12" x14ac:dyDescent="0.25">
      <c r="A118" t="s">
        <v>244</v>
      </c>
      <c r="B118" t="s">
        <v>245</v>
      </c>
      <c r="C118">
        <v>25271892595.158966</v>
      </c>
      <c r="D118">
        <v>27385974517.631985</v>
      </c>
      <c r="E118">
        <v>28581043971.04126</v>
      </c>
      <c r="F118">
        <v>29194635198.910294</v>
      </c>
      <c r="G118">
        <v>30417972159.653629</v>
      </c>
      <c r="H118">
        <v>26999298652.956131</v>
      </c>
      <c r="I118">
        <v>28793361692.737091</v>
      </c>
      <c r="J118">
        <v>33527657824.48579</v>
      </c>
      <c r="K118">
        <v>36473533933.316376</v>
      </c>
      <c r="L118">
        <v>39108930779.909775</v>
      </c>
    </row>
    <row r="119" spans="1:12" x14ac:dyDescent="0.25">
      <c r="A119" t="s">
        <v>246</v>
      </c>
      <c r="B119" t="s">
        <v>247</v>
      </c>
      <c r="C119">
        <v>23972522499.706322</v>
      </c>
      <c r="D119">
        <v>24755675039.64119</v>
      </c>
      <c r="E119">
        <v>24899003391.060051</v>
      </c>
      <c r="F119">
        <v>25268494147.208858</v>
      </c>
      <c r="G119">
        <v>27587532191.905712</v>
      </c>
      <c r="H119">
        <v>29563756336.015606</v>
      </c>
      <c r="I119">
        <v>33831623933.418671</v>
      </c>
      <c r="J119">
        <v>36577488742.42746</v>
      </c>
      <c r="K119">
        <v>38610812096.718437</v>
      </c>
      <c r="L119">
        <v>40266877390.591988</v>
      </c>
    </row>
    <row r="120" spans="1:12" x14ac:dyDescent="0.25">
      <c r="A120" t="s">
        <v>248</v>
      </c>
      <c r="B120" t="s">
        <v>249</v>
      </c>
      <c r="C120">
        <v>766027917953.276</v>
      </c>
      <c r="D120">
        <v>803828295814.35474</v>
      </c>
      <c r="E120">
        <v>854693620881.57336</v>
      </c>
      <c r="F120">
        <v>914713180247.41943</v>
      </c>
      <c r="G120">
        <v>967567806880.73706</v>
      </c>
      <c r="H120">
        <v>931106663877.46973</v>
      </c>
      <c r="I120">
        <v>1022398815013.978</v>
      </c>
      <c r="J120">
        <v>1192353239707.8682</v>
      </c>
      <c r="K120">
        <v>1279178242678.1702</v>
      </c>
      <c r="L120">
        <v>1377111092000.8662</v>
      </c>
    </row>
    <row r="121" spans="1:12" x14ac:dyDescent="0.25">
      <c r="A121" t="s">
        <v>250</v>
      </c>
      <c r="B121" t="s">
        <v>251</v>
      </c>
      <c r="C121">
        <v>24849167508.208538</v>
      </c>
      <c r="D121">
        <v>24880312287.176514</v>
      </c>
      <c r="E121">
        <v>24787610435.462357</v>
      </c>
      <c r="F121">
        <v>25396298133.514351</v>
      </c>
      <c r="G121">
        <v>25469883811.196175</v>
      </c>
      <c r="H121">
        <v>25525198217.634499</v>
      </c>
      <c r="I121">
        <v>27287889637.5942</v>
      </c>
      <c r="J121">
        <v>30811603933.055084</v>
      </c>
      <c r="K121">
        <v>33338484196.99139</v>
      </c>
      <c r="L121">
        <v>35411935194.177078</v>
      </c>
    </row>
    <row r="122" spans="1:12" x14ac:dyDescent="0.25">
      <c r="A122" t="s">
        <v>252</v>
      </c>
      <c r="B122" t="s">
        <v>253</v>
      </c>
      <c r="C122">
        <v>23372915804.258255</v>
      </c>
      <c r="D122">
        <v>24586198437.682278</v>
      </c>
      <c r="E122">
        <v>25897150477.07172</v>
      </c>
      <c r="F122">
        <v>28311897040.124779</v>
      </c>
      <c r="G122">
        <v>32566723569.671585</v>
      </c>
      <c r="H122">
        <v>35501317683.895775</v>
      </c>
      <c r="I122">
        <v>38850574077.522369</v>
      </c>
      <c r="J122">
        <v>46573248097.999031</v>
      </c>
      <c r="K122">
        <v>49053754855.838158</v>
      </c>
      <c r="L122">
        <v>54470927080.199249</v>
      </c>
    </row>
    <row r="123" spans="1:12" x14ac:dyDescent="0.25">
      <c r="A123" t="s">
        <v>254</v>
      </c>
      <c r="B123" t="s">
        <v>255</v>
      </c>
      <c r="C123">
        <v>989482934627.14429</v>
      </c>
      <c r="D123">
        <v>981583396343.35022</v>
      </c>
      <c r="E123">
        <v>1000651050046.7112</v>
      </c>
      <c r="F123">
        <v>1041739008970.1105</v>
      </c>
      <c r="G123">
        <v>1123347541616.2014</v>
      </c>
      <c r="H123">
        <v>1145672541683.1995</v>
      </c>
      <c r="I123">
        <v>1200097354375.4053</v>
      </c>
      <c r="J123">
        <v>1327463569776.8713</v>
      </c>
      <c r="K123">
        <v>1414565464577.2979</v>
      </c>
      <c r="L123">
        <v>1498412309012.0586</v>
      </c>
    </row>
    <row r="124" spans="1:12" x14ac:dyDescent="0.25">
      <c r="A124" t="s">
        <v>256</v>
      </c>
      <c r="B124" t="s">
        <v>257</v>
      </c>
      <c r="C124">
        <v>33507510695.446869</v>
      </c>
      <c r="D124">
        <v>36662825386.151733</v>
      </c>
      <c r="E124">
        <v>39320729869.79023</v>
      </c>
      <c r="F124">
        <v>37985543205.763603</v>
      </c>
      <c r="G124">
        <v>38779457707.510124</v>
      </c>
      <c r="H124">
        <v>41191106018.321594</v>
      </c>
      <c r="I124">
        <v>47305035692.443275</v>
      </c>
      <c r="J124">
        <v>52476847102.52562</v>
      </c>
      <c r="K124">
        <v>56772319876.137741</v>
      </c>
      <c r="L124">
        <v>60231278859.826744</v>
      </c>
    </row>
    <row r="125" spans="1:12" x14ac:dyDescent="0.25">
      <c r="A125" t="s">
        <v>258</v>
      </c>
      <c r="B125" t="s">
        <v>259</v>
      </c>
      <c r="C125">
        <v>863433778608.75</v>
      </c>
      <c r="D125">
        <v>905370307047.0979</v>
      </c>
      <c r="E125">
        <v>959996164418.58972</v>
      </c>
      <c r="F125">
        <v>1013551388032.3967</v>
      </c>
      <c r="G125">
        <v>1081370572466.3083</v>
      </c>
      <c r="H125">
        <v>1091779125681.3063</v>
      </c>
      <c r="I125">
        <v>1202303330254.1309</v>
      </c>
      <c r="J125">
        <v>1365670124059.3831</v>
      </c>
      <c r="K125">
        <v>1399872810238.1204</v>
      </c>
      <c r="L125">
        <v>1515446904606.0105</v>
      </c>
    </row>
    <row r="126" spans="1:12" x14ac:dyDescent="0.25">
      <c r="A126" t="s">
        <v>260</v>
      </c>
      <c r="B126" t="s">
        <v>261</v>
      </c>
      <c r="C126">
        <v>315229572404.50311</v>
      </c>
      <c r="D126">
        <v>310303329051.27515</v>
      </c>
      <c r="E126">
        <v>340837019722.3952</v>
      </c>
      <c r="F126">
        <v>373182530590.83167</v>
      </c>
      <c r="G126">
        <v>379377632591.48254</v>
      </c>
      <c r="H126">
        <v>361019819522.16046</v>
      </c>
      <c r="I126">
        <v>481254696871.48285</v>
      </c>
      <c r="J126">
        <v>672046133630.96375</v>
      </c>
      <c r="K126">
        <v>554373266075.44458</v>
      </c>
      <c r="L126">
        <v>562975486235.51245</v>
      </c>
    </row>
    <row r="127" spans="1:12" x14ac:dyDescent="0.25">
      <c r="A127" t="s">
        <v>262</v>
      </c>
      <c r="B127" t="s">
        <v>263</v>
      </c>
      <c r="C127">
        <v>82282973616.270691</v>
      </c>
      <c r="D127">
        <v>83198953169.46283</v>
      </c>
      <c r="E127">
        <v>100972413071.51447</v>
      </c>
      <c r="F127">
        <v>111086748720.56567</v>
      </c>
      <c r="G127">
        <v>121063056101.56711</v>
      </c>
      <c r="H127">
        <v>122690085757.44499</v>
      </c>
      <c r="I127">
        <v>134000165871.65076</v>
      </c>
      <c r="J127">
        <v>151637641435.80301</v>
      </c>
      <c r="K127">
        <v>160208624971.65195</v>
      </c>
      <c r="L127">
        <v>170096869228.54248</v>
      </c>
    </row>
    <row r="128" spans="1:12" x14ac:dyDescent="0.25">
      <c r="A128" t="s">
        <v>264</v>
      </c>
      <c r="B128" t="s">
        <v>265</v>
      </c>
      <c r="C128">
        <v>109763217.82100932</v>
      </c>
      <c r="D128">
        <v>115641068.72898926</v>
      </c>
      <c r="E128">
        <v>110636035.38217959</v>
      </c>
      <c r="F128">
        <v>111790898.03696997</v>
      </c>
      <c r="G128">
        <v>123279953.74465677</v>
      </c>
      <c r="H128">
        <v>127393790.14238322</v>
      </c>
      <c r="I128">
        <v>142810518.11718711</v>
      </c>
      <c r="J128">
        <v>157507758.53177878</v>
      </c>
      <c r="K128">
        <v>164230287.41844469</v>
      </c>
      <c r="L128">
        <v>171162307.25924343</v>
      </c>
    </row>
    <row r="129" spans="1:12" x14ac:dyDescent="0.25">
      <c r="A129" t="s">
        <v>266</v>
      </c>
      <c r="B129" t="s">
        <v>267</v>
      </c>
      <c r="C129">
        <v>173212160480.60684</v>
      </c>
      <c r="D129">
        <v>188511791745.77795</v>
      </c>
      <c r="E129">
        <v>203343352255.37558</v>
      </c>
      <c r="F129">
        <v>208409180577.66351</v>
      </c>
      <c r="G129">
        <v>225047523389.30341</v>
      </c>
      <c r="H129">
        <v>230861725700.25449</v>
      </c>
      <c r="I129">
        <v>245325429880.08109</v>
      </c>
      <c r="J129">
        <v>274518817915.02066</v>
      </c>
      <c r="K129">
        <v>282465277069.74835</v>
      </c>
      <c r="L129">
        <v>294116842342.86548</v>
      </c>
    </row>
    <row r="130" spans="1:12" x14ac:dyDescent="0.25">
      <c r="A130" t="s">
        <v>268</v>
      </c>
      <c r="B130" t="s">
        <v>269</v>
      </c>
      <c r="C130">
        <v>150899641148.98987</v>
      </c>
      <c r="D130">
        <v>146364894955.71185</v>
      </c>
      <c r="E130">
        <v>152544979822.97247</v>
      </c>
      <c r="F130">
        <v>173709314188.18661</v>
      </c>
      <c r="G130">
        <v>171026532860.20551</v>
      </c>
      <c r="H130">
        <v>159026046195.66061</v>
      </c>
      <c r="I130">
        <v>174253981507.4397</v>
      </c>
      <c r="J130">
        <v>201584895347.81219</v>
      </c>
      <c r="K130">
        <v>211317905980.10959</v>
      </c>
      <c r="L130">
        <v>220050947267.55103</v>
      </c>
    </row>
    <row r="131" spans="1:12" x14ac:dyDescent="0.25">
      <c r="A131" t="s">
        <v>270</v>
      </c>
      <c r="B131" t="s">
        <v>271</v>
      </c>
      <c r="C131">
        <v>973520332591.7218</v>
      </c>
      <c r="D131">
        <v>1019403996557.8507</v>
      </c>
      <c r="E131">
        <v>1069378806760.2065</v>
      </c>
      <c r="F131">
        <v>1129963710339.0037</v>
      </c>
      <c r="G131">
        <v>1162667379542.9724</v>
      </c>
      <c r="H131">
        <v>1186293820824.8311</v>
      </c>
      <c r="I131">
        <v>1285342890384.1621</v>
      </c>
      <c r="J131">
        <v>1442774797327.0222</v>
      </c>
      <c r="K131">
        <v>1494096011172.9863</v>
      </c>
      <c r="L131">
        <v>1579724190316.8943</v>
      </c>
    </row>
    <row r="132" spans="1:12" x14ac:dyDescent="0.25">
      <c r="A132" t="s">
        <v>272</v>
      </c>
      <c r="B132" t="s">
        <v>273</v>
      </c>
      <c r="C132">
        <v>107892257844.09288</v>
      </c>
      <c r="D132">
        <v>121987463715.67021</v>
      </c>
      <c r="E132">
        <v>137443278041.99673</v>
      </c>
      <c r="F132">
        <v>135303491321.19112</v>
      </c>
      <c r="G132">
        <v>140760298314.01038</v>
      </c>
      <c r="H132">
        <v>115991046900.54593</v>
      </c>
      <c r="I132">
        <v>134415382039.5591</v>
      </c>
      <c r="J132">
        <v>159506658380.04886</v>
      </c>
      <c r="K132">
        <v>177473406612.8512</v>
      </c>
      <c r="L132">
        <v>186966392940.24225</v>
      </c>
    </row>
    <row r="133" spans="1:12" x14ac:dyDescent="0.25">
      <c r="A133" t="s">
        <v>274</v>
      </c>
      <c r="B133" t="s">
        <v>275</v>
      </c>
      <c r="C133">
        <v>353319959252.51544</v>
      </c>
      <c r="D133">
        <v>372451971818.88434</v>
      </c>
      <c r="E133">
        <v>394435327375.36926</v>
      </c>
      <c r="F133">
        <v>417164014966.50372</v>
      </c>
      <c r="G133">
        <v>440127331383.87811</v>
      </c>
      <c r="H133">
        <v>412561044537.2641</v>
      </c>
      <c r="I133">
        <v>506640152835.22333</v>
      </c>
      <c r="J133">
        <v>558007303167.35242</v>
      </c>
      <c r="K133">
        <v>575755500916.11169</v>
      </c>
      <c r="L133">
        <v>609160441707.40747</v>
      </c>
    </row>
    <row r="134" spans="1:12" x14ac:dyDescent="0.25">
      <c r="A134" t="s">
        <v>276</v>
      </c>
      <c r="B134" t="s">
        <v>277</v>
      </c>
      <c r="C134">
        <v>726055887752.63721</v>
      </c>
      <c r="D134">
        <v>787994332750.16626</v>
      </c>
      <c r="E134">
        <v>840500711155.11475</v>
      </c>
      <c r="F134">
        <v>914882799585.09961</v>
      </c>
      <c r="G134">
        <v>988832200540.15051</v>
      </c>
      <c r="H134">
        <v>923366701020.7594</v>
      </c>
      <c r="I134">
        <v>1001824458376.0997</v>
      </c>
      <c r="J134">
        <v>1154612182082.281</v>
      </c>
      <c r="K134">
        <v>1262175096006.6929</v>
      </c>
      <c r="L134">
        <v>1366276178143.4929</v>
      </c>
    </row>
    <row r="135" spans="1:12" x14ac:dyDescent="0.25">
      <c r="A135" t="s">
        <v>278</v>
      </c>
      <c r="B135" t="s">
        <v>279</v>
      </c>
      <c r="C135">
        <v>314263509.22831547</v>
      </c>
      <c r="D135">
        <v>315854159.93023187</v>
      </c>
      <c r="E135">
        <v>311029185.40755373</v>
      </c>
      <c r="F135">
        <v>318504519.28228354</v>
      </c>
      <c r="G135">
        <v>324408898.46821296</v>
      </c>
      <c r="H135">
        <v>308998425.90899736</v>
      </c>
      <c r="I135">
        <v>278538180.29621011</v>
      </c>
      <c r="J135">
        <v>294462365.92593759</v>
      </c>
      <c r="K135">
        <v>310784315.6186825</v>
      </c>
    </row>
    <row r="136" spans="1:12" x14ac:dyDescent="0.25">
      <c r="A136" t="s">
        <v>280</v>
      </c>
      <c r="B136" t="s">
        <v>281</v>
      </c>
      <c r="C136">
        <v>32085428349.073418</v>
      </c>
      <c r="D136">
        <v>34168434981.414562</v>
      </c>
      <c r="E136">
        <v>36009673547.904671</v>
      </c>
      <c r="F136">
        <v>36731754152.091393</v>
      </c>
      <c r="G136">
        <v>39010933635.623405</v>
      </c>
      <c r="H136">
        <v>38277259227.682426</v>
      </c>
      <c r="I136">
        <v>39820324163.11544</v>
      </c>
      <c r="J136">
        <v>45094122323.671349</v>
      </c>
      <c r="K136">
        <v>48497108860.941833</v>
      </c>
      <c r="L136">
        <v>51703809951.007019</v>
      </c>
    </row>
    <row r="137" spans="1:12" x14ac:dyDescent="0.25">
      <c r="A137" t="s">
        <v>282</v>
      </c>
      <c r="B137" t="s">
        <v>283</v>
      </c>
      <c r="C137">
        <v>1025456140420.4703</v>
      </c>
      <c r="D137">
        <v>1076820000427.0382</v>
      </c>
      <c r="E137">
        <v>1145711205425.0466</v>
      </c>
      <c r="F137">
        <v>1228297337147.8118</v>
      </c>
      <c r="G137">
        <v>1362291050579.9866</v>
      </c>
      <c r="H137">
        <v>1391432848266.1479</v>
      </c>
      <c r="I137">
        <v>1518447457166.8408</v>
      </c>
      <c r="J137">
        <v>1696649925504.6614</v>
      </c>
      <c r="K137">
        <v>1715410382146.6929</v>
      </c>
      <c r="L137">
        <v>1841555375507.1448</v>
      </c>
    </row>
    <row r="138" spans="1:12" x14ac:dyDescent="0.25">
      <c r="A138" t="s">
        <v>284</v>
      </c>
      <c r="B138" t="s">
        <v>285</v>
      </c>
      <c r="C138">
        <v>306764323945.3479</v>
      </c>
      <c r="D138">
        <v>326173486566.70447</v>
      </c>
      <c r="E138">
        <v>339609538500.02087</v>
      </c>
      <c r="F138">
        <v>358872472764.76776</v>
      </c>
      <c r="G138">
        <v>389495112468.60736</v>
      </c>
      <c r="H138">
        <v>370352154969.92529</v>
      </c>
      <c r="I138">
        <v>400564219793.06793</v>
      </c>
      <c r="J138">
        <v>464925463530.27972</v>
      </c>
      <c r="K138">
        <v>501685643184.29309</v>
      </c>
      <c r="L138">
        <v>541680354802.56036</v>
      </c>
    </row>
    <row r="139" spans="1:12" x14ac:dyDescent="0.25">
      <c r="A139" t="s">
        <v>286</v>
      </c>
      <c r="B139" t="s">
        <v>287</v>
      </c>
      <c r="C139">
        <v>78091620933.424896</v>
      </c>
      <c r="D139">
        <v>83295458687.918854</v>
      </c>
      <c r="E139">
        <v>88597623578.680954</v>
      </c>
      <c r="F139">
        <v>90877352659.235626</v>
      </c>
      <c r="G139">
        <v>92185455052.434006</v>
      </c>
      <c r="H139">
        <v>94492100805.032104</v>
      </c>
      <c r="I139">
        <v>102977624582.57884</v>
      </c>
      <c r="J139">
        <v>110513599071.10619</v>
      </c>
      <c r="K139">
        <v>120213942441.32346</v>
      </c>
      <c r="L139">
        <v>128353419878.21231</v>
      </c>
    </row>
    <row r="140" spans="1:12" x14ac:dyDescent="0.25">
      <c r="A140" t="s">
        <v>288</v>
      </c>
      <c r="B140" t="s">
        <v>289</v>
      </c>
      <c r="C140">
        <v>24638355542.615479</v>
      </c>
      <c r="D140">
        <v>26474303888.944557</v>
      </c>
      <c r="E140">
        <v>27203915977.434418</v>
      </c>
      <c r="F140">
        <v>28400606241.965</v>
      </c>
      <c r="G140">
        <v>30494072108.708263</v>
      </c>
      <c r="H140">
        <v>28609644862.70121</v>
      </c>
      <c r="I140">
        <v>27878126229.883186</v>
      </c>
      <c r="J140">
        <v>31085036506.325596</v>
      </c>
      <c r="K140">
        <v>30736464884.971836</v>
      </c>
      <c r="L140">
        <v>23119472384.417233</v>
      </c>
    </row>
    <row r="141" spans="1:12" x14ac:dyDescent="0.25">
      <c r="A141" t="s">
        <v>290</v>
      </c>
      <c r="B141" t="s">
        <v>291</v>
      </c>
      <c r="C141">
        <v>240424800591.95718</v>
      </c>
      <c r="D141">
        <v>222778394716.75989</v>
      </c>
      <c r="E141">
        <v>252948449980.87991</v>
      </c>
      <c r="F141">
        <v>283965164161.22992</v>
      </c>
      <c r="G141">
        <v>283662144439.19379</v>
      </c>
      <c r="H141">
        <v>229537462611.12018</v>
      </c>
      <c r="I141">
        <v>292655073655.38867</v>
      </c>
      <c r="J141">
        <v>326640697729.82233</v>
      </c>
      <c r="K141">
        <v>342411792316.80072</v>
      </c>
      <c r="L141">
        <v>360400243355.57312</v>
      </c>
    </row>
    <row r="142" spans="1:12" x14ac:dyDescent="0.25">
      <c r="A142" t="s">
        <v>292</v>
      </c>
      <c r="B142" t="s">
        <v>293</v>
      </c>
      <c r="C142">
        <v>428618003572.13318</v>
      </c>
      <c r="D142">
        <v>470976157183.80371</v>
      </c>
      <c r="E142">
        <v>527779211230.48126</v>
      </c>
      <c r="F142">
        <v>576157161634.81116</v>
      </c>
      <c r="G142">
        <v>651626633701.77283</v>
      </c>
      <c r="H142">
        <v>662450441783.24487</v>
      </c>
      <c r="I142">
        <v>721482377389.38293</v>
      </c>
      <c r="J142">
        <v>804125351673.55212</v>
      </c>
      <c r="K142">
        <v>872344937917.81226</v>
      </c>
      <c r="L142">
        <v>928908990262.02808</v>
      </c>
    </row>
    <row r="143" spans="1:12" x14ac:dyDescent="0.25">
      <c r="A143" t="s">
        <v>294</v>
      </c>
      <c r="B143" t="s">
        <v>295</v>
      </c>
      <c r="C143">
        <v>3526235948513.7314</v>
      </c>
      <c r="D143">
        <v>3538975998887.582</v>
      </c>
      <c r="E143">
        <v>3807101264909.2544</v>
      </c>
      <c r="F143">
        <v>4231842328030.9453</v>
      </c>
      <c r="G143">
        <v>4579553861372.3965</v>
      </c>
      <c r="H143">
        <v>4651428694918.2324</v>
      </c>
      <c r="I143">
        <v>5688268314339.543</v>
      </c>
      <c r="J143">
        <v>6006312352159.3535</v>
      </c>
      <c r="K143">
        <v>6476475754986.4326</v>
      </c>
      <c r="L143">
        <v>6921249292202.1543</v>
      </c>
    </row>
    <row r="144" spans="1:12" x14ac:dyDescent="0.25">
      <c r="A144" t="s">
        <v>296</v>
      </c>
      <c r="B144" t="s">
        <v>297</v>
      </c>
      <c r="C144">
        <v>20727872754.848633</v>
      </c>
      <c r="D144">
        <v>22245840208.437149</v>
      </c>
      <c r="E144">
        <v>24012956927.808876</v>
      </c>
      <c r="F144">
        <v>26543175894.398438</v>
      </c>
      <c r="G144">
        <v>29845483474.68335</v>
      </c>
      <c r="H144">
        <v>29854116562.137203</v>
      </c>
      <c r="I144">
        <v>36505744034.398399</v>
      </c>
      <c r="J144">
        <v>42300132773.993271</v>
      </c>
      <c r="K144">
        <v>47437550805.894966</v>
      </c>
      <c r="L144">
        <v>52904129982.205231</v>
      </c>
    </row>
    <row r="145" spans="1:12" x14ac:dyDescent="0.25">
      <c r="A145" t="s">
        <v>298</v>
      </c>
      <c r="B145" t="s">
        <v>299</v>
      </c>
      <c r="C145">
        <v>1608022150954.6714</v>
      </c>
      <c r="D145">
        <v>1545761853587.7556</v>
      </c>
      <c r="E145">
        <v>1645531261860.1074</v>
      </c>
      <c r="F145">
        <v>1792988810566.0442</v>
      </c>
      <c r="G145">
        <v>1790607498345.2148</v>
      </c>
      <c r="H145">
        <v>1499327559869.9063</v>
      </c>
      <c r="I145">
        <v>1929888259783.0491</v>
      </c>
      <c r="J145">
        <v>2315588932554.4878</v>
      </c>
      <c r="K145">
        <v>2411929204431.5181</v>
      </c>
      <c r="L145">
        <v>2514913068784.3945</v>
      </c>
    </row>
    <row r="146" spans="1:12" x14ac:dyDescent="0.25">
      <c r="A146" t="s">
        <v>300</v>
      </c>
      <c r="B146" t="s">
        <v>301</v>
      </c>
      <c r="C146">
        <v>168783439920.87</v>
      </c>
      <c r="D146">
        <v>184446367323.91708</v>
      </c>
      <c r="E146">
        <v>181639236414.64246</v>
      </c>
      <c r="F146">
        <v>185735342775.64029</v>
      </c>
      <c r="G146">
        <v>178285831253.7211</v>
      </c>
      <c r="H146">
        <v>156677404687.45255</v>
      </c>
      <c r="I146">
        <v>156168260027.79083</v>
      </c>
      <c r="J146">
        <v>165699797555.14972</v>
      </c>
      <c r="K146">
        <v>121136486067.80632</v>
      </c>
      <c r="L146">
        <v>107325139957.42673</v>
      </c>
    </row>
    <row r="147" spans="1:12" x14ac:dyDescent="0.25">
      <c r="A147" t="s">
        <v>302</v>
      </c>
      <c r="B147" t="s">
        <v>303</v>
      </c>
      <c r="C147">
        <v>43696523920.869942</v>
      </c>
      <c r="D147">
        <v>46623906157.939842</v>
      </c>
      <c r="E147">
        <v>50051751949.258324</v>
      </c>
      <c r="F147">
        <v>53794440219.246658</v>
      </c>
      <c r="G147">
        <v>59654664271.822578</v>
      </c>
      <c r="H147">
        <v>63008586953.598267</v>
      </c>
      <c r="I147">
        <v>71874343647.332397</v>
      </c>
      <c r="J147">
        <v>79963390334.369965</v>
      </c>
      <c r="K147">
        <v>86367675226.136658</v>
      </c>
      <c r="L147">
        <v>94552533446.064041</v>
      </c>
    </row>
    <row r="148" spans="1:12" x14ac:dyDescent="0.25">
      <c r="A148" t="s">
        <v>304</v>
      </c>
      <c r="B148" t="s">
        <v>305</v>
      </c>
      <c r="C148">
        <v>482409671479.02338</v>
      </c>
      <c r="D148">
        <v>504104924057.73993</v>
      </c>
      <c r="E148">
        <v>537340573560.54364</v>
      </c>
      <c r="F148">
        <v>586215721477.77466</v>
      </c>
      <c r="G148">
        <v>600787105909.48755</v>
      </c>
      <c r="H148">
        <v>577213563024.15369</v>
      </c>
      <c r="I148">
        <v>723237492898.21484</v>
      </c>
      <c r="J148">
        <v>806629380658.05469</v>
      </c>
      <c r="K148">
        <v>850875741862.07678</v>
      </c>
      <c r="L148">
        <v>909690217412.88135</v>
      </c>
    </row>
    <row r="149" spans="1:12" x14ac:dyDescent="0.25">
      <c r="A149" t="s">
        <v>306</v>
      </c>
      <c r="B149" t="s">
        <v>307</v>
      </c>
      <c r="C149">
        <v>1505046895.2364562</v>
      </c>
      <c r="D149">
        <v>1603745490.7522287</v>
      </c>
      <c r="E149">
        <v>1682669410.8385265</v>
      </c>
      <c r="F149">
        <v>1768482075.1104643</v>
      </c>
      <c r="G149">
        <v>1829103725.6327133</v>
      </c>
      <c r="H149">
        <v>1790742946.5510232</v>
      </c>
      <c r="I149">
        <v>1920525664.4278791</v>
      </c>
      <c r="J149">
        <v>2106879008.4379413</v>
      </c>
      <c r="K149">
        <v>2240672978.683804</v>
      </c>
      <c r="L149">
        <v>2353128856.8225698</v>
      </c>
    </row>
    <row r="150" spans="1:12" x14ac:dyDescent="0.25">
      <c r="A150" t="s">
        <v>308</v>
      </c>
      <c r="B150" t="s">
        <v>309</v>
      </c>
      <c r="C150">
        <v>18016747683.937336</v>
      </c>
      <c r="D150">
        <v>18985500633.474331</v>
      </c>
      <c r="E150">
        <v>18458970768.545727</v>
      </c>
      <c r="F150">
        <v>19947639782.939777</v>
      </c>
      <c r="G150">
        <v>20916106901.883743</v>
      </c>
      <c r="H150">
        <v>21532775187.773647</v>
      </c>
      <c r="I150">
        <v>23085417016.366516</v>
      </c>
      <c r="J150">
        <v>26045397865.596226</v>
      </c>
      <c r="K150">
        <v>28523326333.46767</v>
      </c>
      <c r="L150">
        <v>30381570304.572803</v>
      </c>
    </row>
    <row r="151" spans="1:12" x14ac:dyDescent="0.25">
      <c r="A151" t="s">
        <v>310</v>
      </c>
      <c r="B151" t="s">
        <v>311</v>
      </c>
      <c r="C151">
        <v>49059658944.819443</v>
      </c>
      <c r="D151">
        <v>52431584608.904617</v>
      </c>
      <c r="E151">
        <v>55705683541.024483</v>
      </c>
      <c r="F151">
        <v>57245624328.432571</v>
      </c>
      <c r="G151">
        <v>60709614751.346298</v>
      </c>
      <c r="H151">
        <v>58560345367.200584</v>
      </c>
      <c r="I151">
        <v>67623210509.863274</v>
      </c>
      <c r="J151">
        <v>74584847418.367538</v>
      </c>
      <c r="K151">
        <v>80003362561.645355</v>
      </c>
      <c r="L151">
        <v>84069963659.78392</v>
      </c>
    </row>
    <row r="152" spans="1:12" x14ac:dyDescent="0.25">
      <c r="A152" t="s">
        <v>312</v>
      </c>
      <c r="B152" t="s">
        <v>313</v>
      </c>
      <c r="C152">
        <v>1718776395.9059229</v>
      </c>
      <c r="D152">
        <v>1755447197.8316751</v>
      </c>
      <c r="E152">
        <v>1774575169.3153825</v>
      </c>
      <c r="F152">
        <v>1880099391.1767175</v>
      </c>
      <c r="G152">
        <v>1991185509.3136635</v>
      </c>
      <c r="H152">
        <v>1919532829.4519553</v>
      </c>
      <c r="I152">
        <v>2217650250.237258</v>
      </c>
      <c r="J152">
        <v>2563404991.8788424</v>
      </c>
    </row>
    <row r="153" spans="1:12" x14ac:dyDescent="0.25">
      <c r="A153" t="s">
        <v>314</v>
      </c>
      <c r="B153" t="s">
        <v>315</v>
      </c>
      <c r="C153">
        <v>18520522054.212086</v>
      </c>
      <c r="D153">
        <v>21071187605.580978</v>
      </c>
      <c r="E153">
        <v>23819083389.057499</v>
      </c>
      <c r="F153">
        <v>23976304650.274773</v>
      </c>
      <c r="G153">
        <v>24817512990.240089</v>
      </c>
      <c r="H153">
        <v>24216384566.552429</v>
      </c>
      <c r="I153">
        <v>24049850383.665668</v>
      </c>
      <c r="J153">
        <v>26467106675.802288</v>
      </c>
      <c r="K153">
        <v>28575608117.454575</v>
      </c>
      <c r="L153">
        <v>30429157389.607281</v>
      </c>
    </row>
    <row r="154" spans="1:12" x14ac:dyDescent="0.25">
      <c r="A154" t="s">
        <v>316</v>
      </c>
      <c r="B154" t="s">
        <v>317</v>
      </c>
      <c r="C154">
        <v>110336653309.67365</v>
      </c>
      <c r="D154">
        <v>116145024614.70619</v>
      </c>
      <c r="E154">
        <v>121357054729.46616</v>
      </c>
      <c r="F154">
        <v>128959381818.70421</v>
      </c>
      <c r="G154">
        <v>142981510856.38565</v>
      </c>
      <c r="H154">
        <v>144970128544.85846</v>
      </c>
      <c r="I154">
        <v>159957380264.65897</v>
      </c>
      <c r="J154">
        <v>174877126875.26239</v>
      </c>
      <c r="K154">
        <v>190375744361.82446</v>
      </c>
      <c r="L154">
        <v>209915940223.31967</v>
      </c>
    </row>
    <row r="155" spans="1:12" x14ac:dyDescent="0.25">
      <c r="A155" t="s">
        <v>318</v>
      </c>
      <c r="B155" t="s">
        <v>319</v>
      </c>
      <c r="C155">
        <v>309379284069.45544</v>
      </c>
      <c r="D155">
        <v>321696777105.33759</v>
      </c>
      <c r="E155">
        <v>343769604168.12085</v>
      </c>
      <c r="F155">
        <v>362743680540.57104</v>
      </c>
      <c r="G155">
        <v>391517102269.86761</v>
      </c>
      <c r="H155">
        <v>370601494408.4704</v>
      </c>
      <c r="I155">
        <v>416569170741.92767</v>
      </c>
      <c r="J155">
        <v>480602815185.75488</v>
      </c>
      <c r="K155">
        <v>517630630788.50824</v>
      </c>
      <c r="L155">
        <v>571199477831.8501</v>
      </c>
    </row>
    <row r="156" spans="1:12" x14ac:dyDescent="0.25">
      <c r="A156" t="s">
        <v>320</v>
      </c>
      <c r="B156" t="s">
        <v>321</v>
      </c>
      <c r="C156">
        <v>9622189492.3740177</v>
      </c>
      <c r="D156">
        <v>8507962995.5290051</v>
      </c>
      <c r="E156">
        <v>10430160138.119278</v>
      </c>
      <c r="F156">
        <v>10704591610.352455</v>
      </c>
      <c r="G156">
        <v>11976970718.446033</v>
      </c>
      <c r="H156">
        <v>10376871438.02198</v>
      </c>
      <c r="I156">
        <v>11405269573.362917</v>
      </c>
      <c r="J156">
        <v>12512408102.707664</v>
      </c>
      <c r="K156">
        <v>13291848753.164383</v>
      </c>
      <c r="L156">
        <v>13999818895.381729</v>
      </c>
    </row>
    <row r="157" spans="1:12" x14ac:dyDescent="0.25">
      <c r="A157" t="s">
        <v>322</v>
      </c>
      <c r="B157" t="s">
        <v>323</v>
      </c>
      <c r="C157">
        <v>163560289937.05957</v>
      </c>
      <c r="D157">
        <v>162206967889.12427</v>
      </c>
      <c r="E157">
        <v>164513828512.12064</v>
      </c>
      <c r="F157">
        <v>171626766869.2645</v>
      </c>
      <c r="G157">
        <v>185362871936.43185</v>
      </c>
      <c r="H157">
        <v>192849134106.1972</v>
      </c>
      <c r="I157">
        <v>208880643198.03934</v>
      </c>
      <c r="J157">
        <v>223223380690.80789</v>
      </c>
      <c r="K157">
        <v>238504448129.55142</v>
      </c>
      <c r="L157">
        <v>255817817489.38043</v>
      </c>
    </row>
    <row r="158" spans="1:12" x14ac:dyDescent="0.25">
      <c r="A158" t="s">
        <v>324</v>
      </c>
      <c r="B158" t="s">
        <v>325</v>
      </c>
      <c r="C158">
        <v>64680613571.978271</v>
      </c>
      <c r="D158">
        <v>69334151784.94072</v>
      </c>
      <c r="E158">
        <v>74761997302.459534</v>
      </c>
      <c r="F158">
        <v>80094210481.807999</v>
      </c>
      <c r="G158">
        <v>88491661031.400681</v>
      </c>
      <c r="H158">
        <v>87812276776.06871</v>
      </c>
      <c r="I158">
        <v>96790459870.840988</v>
      </c>
      <c r="J158">
        <v>107883106099.66939</v>
      </c>
      <c r="K158">
        <v>114403545993.98566</v>
      </c>
      <c r="L158">
        <v>120202434629.02583</v>
      </c>
    </row>
    <row r="159" spans="1:12" x14ac:dyDescent="0.25">
      <c r="A159" t="s">
        <v>326</v>
      </c>
      <c r="B159" t="s">
        <v>327</v>
      </c>
      <c r="C159">
        <v>478054809710.9718</v>
      </c>
      <c r="D159">
        <v>499029649583.46686</v>
      </c>
      <c r="E159">
        <v>517711152885.81531</v>
      </c>
      <c r="F159">
        <v>540532181742.57019</v>
      </c>
      <c r="G159">
        <v>586373975348.36548</v>
      </c>
      <c r="H159">
        <v>595211778250.69324</v>
      </c>
      <c r="I159">
        <v>653401537327.89172</v>
      </c>
      <c r="J159">
        <v>696077173608.22034</v>
      </c>
      <c r="K159">
        <v>708681710101.32361</v>
      </c>
      <c r="L159">
        <v>750771294152.11438</v>
      </c>
    </row>
    <row r="160" spans="1:12" x14ac:dyDescent="0.25">
      <c r="A160" t="s">
        <v>328</v>
      </c>
      <c r="B160" t="s">
        <v>329</v>
      </c>
      <c r="C160">
        <v>9592033992.4549484</v>
      </c>
      <c r="D160">
        <v>9757468696.6903877</v>
      </c>
      <c r="E160">
        <v>9944607527.3821716</v>
      </c>
      <c r="F160">
        <v>9979139798.0561142</v>
      </c>
      <c r="G160">
        <v>10911800832.59062</v>
      </c>
      <c r="H160">
        <v>11089502959.415792</v>
      </c>
      <c r="I160">
        <v>12000822909.814564</v>
      </c>
      <c r="J160">
        <v>13000358552.00083</v>
      </c>
      <c r="K160">
        <v>13932070260.582623</v>
      </c>
      <c r="L160">
        <v>14645762517.366098</v>
      </c>
    </row>
    <row r="161" spans="1:12" x14ac:dyDescent="0.25">
      <c r="A161" t="s">
        <v>330</v>
      </c>
      <c r="B161" t="s">
        <v>331</v>
      </c>
      <c r="C161">
        <v>2376133656.9641385</v>
      </c>
      <c r="D161">
        <v>2727776636.9402833</v>
      </c>
      <c r="E161">
        <v>2939950358.569077</v>
      </c>
      <c r="F161">
        <v>3105218260.846211</v>
      </c>
      <c r="G161">
        <v>3340635866.2577662</v>
      </c>
      <c r="H161">
        <v>3057830378.3623295</v>
      </c>
      <c r="I161">
        <v>2975737695.0275979</v>
      </c>
      <c r="J161">
        <v>3593088408.939784</v>
      </c>
      <c r="K161">
        <v>3806479822.173214</v>
      </c>
      <c r="L161">
        <v>4033634641.4915862</v>
      </c>
    </row>
    <row r="162" spans="1:12" x14ac:dyDescent="0.25">
      <c r="A162" t="s">
        <v>332</v>
      </c>
      <c r="B162" t="s">
        <v>333</v>
      </c>
      <c r="E162">
        <v>62769892394.005493</v>
      </c>
      <c r="F162">
        <v>67658923201.391136</v>
      </c>
      <c r="G162">
        <v>71281640286.008453</v>
      </c>
      <c r="H162">
        <v>78675556558.061676</v>
      </c>
      <c r="I162">
        <v>99337766654.203278</v>
      </c>
      <c r="J162">
        <v>107199859817.26744</v>
      </c>
      <c r="K162">
        <v>109716574910.85344</v>
      </c>
    </row>
    <row r="163" spans="1:12" x14ac:dyDescent="0.25">
      <c r="A163" t="s">
        <v>334</v>
      </c>
      <c r="B163" t="s">
        <v>335</v>
      </c>
      <c r="C163">
        <v>34824885498.15892</v>
      </c>
      <c r="D163">
        <v>32044391367.172646</v>
      </c>
      <c r="E163">
        <v>32763179281.537987</v>
      </c>
      <c r="F163">
        <v>35993735511.689934</v>
      </c>
      <c r="G163">
        <v>39237861358.955147</v>
      </c>
      <c r="H163">
        <v>37652981933.492088</v>
      </c>
      <c r="I163">
        <v>43413141699.657852</v>
      </c>
      <c r="J163">
        <v>52506266944.335899</v>
      </c>
      <c r="K163">
        <v>56635362494.074638</v>
      </c>
      <c r="L163">
        <v>60124620441.280846</v>
      </c>
    </row>
    <row r="164" spans="1:12" x14ac:dyDescent="0.25">
      <c r="A164" t="s">
        <v>336</v>
      </c>
      <c r="B164" t="s">
        <v>337</v>
      </c>
      <c r="C164">
        <v>14404273148.102749</v>
      </c>
      <c r="D164">
        <v>15189500689.043951</v>
      </c>
      <c r="E164">
        <v>15997658425.321066</v>
      </c>
      <c r="F164">
        <v>17071648256.689203</v>
      </c>
      <c r="G164">
        <v>18743273071.273705</v>
      </c>
      <c r="H164">
        <v>20432437140.653561</v>
      </c>
      <c r="I164">
        <v>22881375789.017368</v>
      </c>
      <c r="J164">
        <v>25924518421.083359</v>
      </c>
      <c r="K164">
        <v>28578384313.645653</v>
      </c>
      <c r="L164">
        <v>30820719452.205692</v>
      </c>
    </row>
    <row r="165" spans="1:12" x14ac:dyDescent="0.25">
      <c r="A165" t="s">
        <v>338</v>
      </c>
      <c r="B165" t="s">
        <v>339</v>
      </c>
      <c r="C165">
        <v>1113921789913.9324</v>
      </c>
      <c r="D165">
        <v>1181322173179.7361</v>
      </c>
      <c r="E165">
        <v>1250522147488.0862</v>
      </c>
      <c r="F165">
        <v>1347310632514.9387</v>
      </c>
      <c r="G165">
        <v>1427827121310.4399</v>
      </c>
      <c r="H165">
        <v>1372918881143.8354</v>
      </c>
      <c r="I165">
        <v>1451959884645.3906</v>
      </c>
      <c r="J165">
        <v>1595614286791.4214</v>
      </c>
      <c r="K165">
        <v>1686384776706.7876</v>
      </c>
      <c r="L165">
        <v>1770790698282.5649</v>
      </c>
    </row>
    <row r="166" spans="1:12" x14ac:dyDescent="0.25">
      <c r="A166" t="s">
        <v>340</v>
      </c>
      <c r="B166" t="s">
        <v>341</v>
      </c>
      <c r="C166">
        <v>25719495030.477459</v>
      </c>
      <c r="D166">
        <v>25833179135.518982</v>
      </c>
      <c r="E166">
        <v>27412327692.494953</v>
      </c>
      <c r="F166">
        <v>28565171550.939972</v>
      </c>
      <c r="G166">
        <v>32973431253.347092</v>
      </c>
      <c r="H166">
        <v>35623586501.773811</v>
      </c>
      <c r="I166">
        <v>39727222945.462349</v>
      </c>
      <c r="J166">
        <v>45964333259.258606</v>
      </c>
      <c r="K166">
        <v>51570629197.808533</v>
      </c>
      <c r="L166">
        <v>57254340774.034492</v>
      </c>
    </row>
    <row r="167" spans="1:12" x14ac:dyDescent="0.25">
      <c r="A167" t="s">
        <v>342</v>
      </c>
      <c r="B167" t="s">
        <v>343</v>
      </c>
      <c r="C167">
        <v>79032357701.452881</v>
      </c>
      <c r="D167">
        <v>82167730668.849625</v>
      </c>
      <c r="E167">
        <v>86403378533.530106</v>
      </c>
      <c r="F167">
        <v>95629644637.513199</v>
      </c>
      <c r="G167">
        <v>105309565740.43184</v>
      </c>
      <c r="H167">
        <v>104880701502.70969</v>
      </c>
      <c r="I167">
        <v>116551626881.6181</v>
      </c>
      <c r="J167">
        <v>132602544199.70859</v>
      </c>
      <c r="K167">
        <v>146028887635.9097</v>
      </c>
      <c r="L167">
        <v>152946223418.88663</v>
      </c>
    </row>
    <row r="168" spans="1:12" x14ac:dyDescent="0.25">
      <c r="A168" t="s">
        <v>344</v>
      </c>
      <c r="B168" t="s">
        <v>345</v>
      </c>
      <c r="C168">
        <v>3745031233.3964987</v>
      </c>
      <c r="D168">
        <v>4164913918.5321136</v>
      </c>
      <c r="E168">
        <v>4334794317.4798479</v>
      </c>
      <c r="F168">
        <v>4544057140.3779297</v>
      </c>
      <c r="G168">
        <v>5927904534.7782393</v>
      </c>
      <c r="H168">
        <v>8131467055.8330183</v>
      </c>
      <c r="I168">
        <v>9214418303.2305946</v>
      </c>
      <c r="J168">
        <v>7843625021.6576195</v>
      </c>
      <c r="K168">
        <v>6653072513.8623352</v>
      </c>
      <c r="L168">
        <v>6664784682.1853237</v>
      </c>
    </row>
    <row r="169" spans="1:12" x14ac:dyDescent="0.25">
      <c r="A169" t="s">
        <v>346</v>
      </c>
      <c r="B169" t="s">
        <v>347</v>
      </c>
      <c r="C169">
        <v>580530288.89200079</v>
      </c>
      <c r="D169">
        <v>624718688.15266156</v>
      </c>
      <c r="E169">
        <v>656269919.93223679</v>
      </c>
      <c r="F169">
        <v>675919873.28289926</v>
      </c>
      <c r="G169">
        <v>685643603.56176257</v>
      </c>
      <c r="H169">
        <v>707144886.35216093</v>
      </c>
      <c r="I169">
        <v>742114235.06972086</v>
      </c>
      <c r="J169">
        <v>776659170.82498419</v>
      </c>
      <c r="K169">
        <v>821375658.67332268</v>
      </c>
    </row>
    <row r="170" spans="1:12" x14ac:dyDescent="0.25">
      <c r="A170" t="s">
        <v>348</v>
      </c>
      <c r="B170" t="s">
        <v>349</v>
      </c>
      <c r="C170">
        <v>40254444954.360695</v>
      </c>
      <c r="D170">
        <v>38222751751.569717</v>
      </c>
      <c r="E170">
        <v>38670271303.435089</v>
      </c>
      <c r="F170">
        <v>38982018420.554626</v>
      </c>
      <c r="G170">
        <v>40174163569.883537</v>
      </c>
      <c r="H170">
        <v>36714254092.018524</v>
      </c>
      <c r="I170">
        <v>41607493861.934143</v>
      </c>
      <c r="J170">
        <v>45056280789.397606</v>
      </c>
      <c r="K170">
        <v>47343724129.555565</v>
      </c>
      <c r="L170">
        <v>49288895345.519684</v>
      </c>
    </row>
    <row r="171" spans="1:12" x14ac:dyDescent="0.25">
      <c r="A171" t="s">
        <v>350</v>
      </c>
      <c r="B171" t="s">
        <v>351</v>
      </c>
      <c r="C171">
        <v>122945411435.23283</v>
      </c>
      <c r="D171">
        <v>126742366551.33247</v>
      </c>
      <c r="E171">
        <v>131519908969.82034</v>
      </c>
      <c r="F171">
        <v>139320230402.96533</v>
      </c>
      <c r="G171">
        <v>148376650136.51474</v>
      </c>
      <c r="H171">
        <v>142707604074.22711</v>
      </c>
      <c r="I171">
        <v>149936984870.61594</v>
      </c>
      <c r="J171">
        <v>164920776695.97797</v>
      </c>
      <c r="K171">
        <v>170922172724.9613</v>
      </c>
      <c r="L171">
        <v>177419626655.9212</v>
      </c>
    </row>
    <row r="172" spans="1:12" x14ac:dyDescent="0.25">
      <c r="A172" t="s">
        <v>352</v>
      </c>
      <c r="B172" t="s">
        <v>353</v>
      </c>
      <c r="C172">
        <v>2022939852651.2703</v>
      </c>
      <c r="D172">
        <v>2116397789617.1956</v>
      </c>
      <c r="E172">
        <v>2264269908091.1504</v>
      </c>
      <c r="F172">
        <v>2303774665903.0635</v>
      </c>
      <c r="G172">
        <v>2350308130312.3086</v>
      </c>
      <c r="H172">
        <v>2391489351774.6616</v>
      </c>
      <c r="I172">
        <v>2637031078345.1138</v>
      </c>
      <c r="J172">
        <v>3322805935564.6694</v>
      </c>
      <c r="K172">
        <v>3611520825480.4536</v>
      </c>
      <c r="L172">
        <v>3757012846422.0137</v>
      </c>
    </row>
    <row r="173" spans="1:12" x14ac:dyDescent="0.25">
      <c r="A173" t="s">
        <v>354</v>
      </c>
      <c r="B173" t="s">
        <v>355</v>
      </c>
      <c r="C173">
        <v>41393609.291411608</v>
      </c>
      <c r="D173">
        <v>44057326.199825361</v>
      </c>
      <c r="E173">
        <v>45940206.059652634</v>
      </c>
      <c r="F173">
        <v>47645549.291710831</v>
      </c>
      <c r="G173">
        <v>55123835.925583236</v>
      </c>
      <c r="H173">
        <v>53265739.912128784</v>
      </c>
      <c r="I173">
        <v>54568264.107113242</v>
      </c>
      <c r="J173">
        <v>56566149.325856321</v>
      </c>
      <c r="K173">
        <v>60378318.777604267</v>
      </c>
    </row>
    <row r="174" spans="1:12" x14ac:dyDescent="0.25">
      <c r="A174" t="s">
        <v>356</v>
      </c>
      <c r="B174" t="s">
        <v>357</v>
      </c>
      <c r="C174">
        <v>116992999511.58844</v>
      </c>
      <c r="D174">
        <v>127160946763.02483</v>
      </c>
      <c r="E174">
        <v>133500817705.84067</v>
      </c>
      <c r="F174">
        <v>151987436389.55823</v>
      </c>
      <c r="G174">
        <v>171137212069.96338</v>
      </c>
      <c r="H174">
        <v>194561908147.27853</v>
      </c>
      <c r="I174">
        <v>212790081675.95346</v>
      </c>
      <c r="J174">
        <v>238369618090.93768</v>
      </c>
      <c r="K174">
        <v>259466130648.37677</v>
      </c>
      <c r="L174">
        <v>280425918025.02478</v>
      </c>
    </row>
    <row r="175" spans="1:12" x14ac:dyDescent="0.25">
      <c r="A175" t="s">
        <v>358</v>
      </c>
      <c r="B175" t="s">
        <v>359</v>
      </c>
      <c r="C175">
        <v>82192547854.588287</v>
      </c>
      <c r="D175">
        <v>84011710476.55249</v>
      </c>
      <c r="E175">
        <v>86701094761.929031</v>
      </c>
      <c r="F175">
        <v>96102592476.735062</v>
      </c>
      <c r="G175">
        <v>104978215231.61687</v>
      </c>
      <c r="H175">
        <v>112575267254.24088</v>
      </c>
      <c r="I175">
        <v>123267190675.87048</v>
      </c>
      <c r="J175">
        <v>138114236789.41595</v>
      </c>
      <c r="K175">
        <v>150720488734.49338</v>
      </c>
      <c r="L175">
        <v>163837595822.047</v>
      </c>
    </row>
    <row r="176" spans="1:12" x14ac:dyDescent="0.25">
      <c r="A176" t="s">
        <v>360</v>
      </c>
      <c r="B176" t="s">
        <v>361</v>
      </c>
      <c r="C176">
        <v>431227247239.31604</v>
      </c>
      <c r="D176">
        <v>469908642632.23315</v>
      </c>
      <c r="E176">
        <v>496521669473.44849</v>
      </c>
      <c r="F176">
        <v>537198415902.32117</v>
      </c>
      <c r="G176">
        <v>604396090412.29468</v>
      </c>
      <c r="H176">
        <v>656105592902.92261</v>
      </c>
      <c r="I176">
        <v>746470597165.43616</v>
      </c>
      <c r="J176">
        <v>569710531654.78687</v>
      </c>
      <c r="K176">
        <v>622877549405.7334</v>
      </c>
      <c r="L176">
        <v>656527758167.99377</v>
      </c>
    </row>
    <row r="177" spans="1:12" x14ac:dyDescent="0.25">
      <c r="A177" t="s">
        <v>362</v>
      </c>
      <c r="B177" t="s">
        <v>363</v>
      </c>
      <c r="C177">
        <v>74664260125.47702</v>
      </c>
      <c r="D177">
        <v>77184684714.737213</v>
      </c>
      <c r="E177">
        <v>79989594692.073074</v>
      </c>
      <c r="F177">
        <v>82780785900.307724</v>
      </c>
      <c r="G177">
        <v>87589105834.494644</v>
      </c>
      <c r="H177">
        <v>87439329471.122833</v>
      </c>
      <c r="I177">
        <v>99971136649.786118</v>
      </c>
      <c r="J177">
        <v>111903244231.60707</v>
      </c>
      <c r="K177">
        <v>116790310507.25716</v>
      </c>
      <c r="L177">
        <v>123332335624.21902</v>
      </c>
    </row>
    <row r="178" spans="1:12" x14ac:dyDescent="0.25">
      <c r="A178" t="s">
        <v>364</v>
      </c>
      <c r="B178" t="s">
        <v>365</v>
      </c>
      <c r="C178">
        <v>18295019000000</v>
      </c>
      <c r="D178">
        <v>18804913000000</v>
      </c>
      <c r="E178">
        <v>19612102000000</v>
      </c>
      <c r="F178">
        <v>20656516000000</v>
      </c>
      <c r="G178">
        <v>21539981999999.898</v>
      </c>
      <c r="H178">
        <v>21354104999999.898</v>
      </c>
      <c r="I178">
        <v>23681171000000</v>
      </c>
      <c r="J178">
        <v>26006893000000</v>
      </c>
      <c r="K178">
        <v>27720709000000</v>
      </c>
      <c r="L178">
        <v>29184890000000.102</v>
      </c>
    </row>
    <row r="179" spans="1:12" x14ac:dyDescent="0.25">
      <c r="A179" t="s">
        <v>366</v>
      </c>
      <c r="B179" t="s">
        <v>367</v>
      </c>
      <c r="C179">
        <v>209082432928.01447</v>
      </c>
      <c r="D179">
        <v>216467147312.94678</v>
      </c>
      <c r="E179">
        <v>248762687744.26816</v>
      </c>
      <c r="F179">
        <v>263156175277.90884</v>
      </c>
      <c r="G179">
        <v>281653051331.4516</v>
      </c>
      <c r="H179">
        <v>283862781607.33032</v>
      </c>
      <c r="I179">
        <v>316673503929.41016</v>
      </c>
      <c r="J179">
        <v>359610275444.79871</v>
      </c>
      <c r="K179">
        <v>395989161090.90991</v>
      </c>
      <c r="L179">
        <v>431926264607.88702</v>
      </c>
    </row>
    <row r="180" spans="1:12" x14ac:dyDescent="0.25">
      <c r="A180" t="s">
        <v>368</v>
      </c>
      <c r="B180" t="s">
        <v>369</v>
      </c>
      <c r="C180">
        <v>1324041018.1256936</v>
      </c>
      <c r="D180">
        <v>1435017818.6644874</v>
      </c>
      <c r="E180">
        <v>1434420868.980603</v>
      </c>
      <c r="F180">
        <v>1541347208.5590391</v>
      </c>
      <c r="G180">
        <v>1597875532.7797632</v>
      </c>
      <c r="H180">
        <v>1587736725.0059688</v>
      </c>
      <c r="I180">
        <v>1666116701.3437004</v>
      </c>
      <c r="J180">
        <v>1840427498.4382944</v>
      </c>
      <c r="K180">
        <v>2008208590.200784</v>
      </c>
      <c r="L180">
        <v>2140311608.0581181</v>
      </c>
    </row>
    <row r="181" spans="1:12" x14ac:dyDescent="0.25">
      <c r="A181" t="s">
        <v>370</v>
      </c>
      <c r="B181" t="s">
        <v>371</v>
      </c>
    </row>
    <row r="182" spans="1:12" x14ac:dyDescent="0.25">
      <c r="A182" t="s">
        <v>372</v>
      </c>
      <c r="B182" t="s">
        <v>373</v>
      </c>
      <c r="C182">
        <v>3508580171.1672854</v>
      </c>
      <c r="D182">
        <v>3598624005.6770248</v>
      </c>
      <c r="E182">
        <v>3636133957.0265932</v>
      </c>
      <c r="F182">
        <v>3931910843.7365527</v>
      </c>
      <c r="G182">
        <v>4269082992.6599455</v>
      </c>
      <c r="H182">
        <v>4437509717.0748377</v>
      </c>
      <c r="I182">
        <v>4964620106.6198053</v>
      </c>
      <c r="J182">
        <v>5248832928.5525627</v>
      </c>
    </row>
    <row r="183" spans="1:12" x14ac:dyDescent="0.25">
      <c r="A183" t="s">
        <v>374</v>
      </c>
      <c r="B183" t="s">
        <v>375</v>
      </c>
      <c r="C183">
        <v>712101202507.93103</v>
      </c>
      <c r="D183">
        <v>787204623262.45142</v>
      </c>
      <c r="E183">
        <v>872747364096.3114</v>
      </c>
      <c r="F183">
        <v>963332818078.27209</v>
      </c>
      <c r="G183">
        <v>1071756124195.5045</v>
      </c>
      <c r="H183">
        <v>1138632490789.1182</v>
      </c>
      <c r="I183">
        <v>1192059299524.6206</v>
      </c>
      <c r="J183">
        <v>1386074827447.8198</v>
      </c>
      <c r="K183">
        <v>1508682497102.4272</v>
      </c>
      <c r="L183">
        <v>1654734391083.385</v>
      </c>
    </row>
    <row r="184" spans="1:12" x14ac:dyDescent="0.25">
      <c r="A184" t="s">
        <v>376</v>
      </c>
      <c r="B184" t="s">
        <v>377</v>
      </c>
      <c r="C184">
        <v>789213371.04931486</v>
      </c>
      <c r="D184">
        <v>824371706.54351866</v>
      </c>
      <c r="E184">
        <v>876162788.43711436</v>
      </c>
      <c r="F184">
        <v>922227587.13073838</v>
      </c>
      <c r="G184">
        <v>967833106.34087741</v>
      </c>
      <c r="H184">
        <v>931732926.13927758</v>
      </c>
      <c r="I184">
        <v>959152084.29605293</v>
      </c>
      <c r="J184">
        <v>1080824944.5734835</v>
      </c>
      <c r="K184">
        <v>1108914310.2668939</v>
      </c>
      <c r="L184">
        <v>1180786247.7698858</v>
      </c>
    </row>
    <row r="185" spans="1:12" x14ac:dyDescent="0.25">
      <c r="A185" t="s">
        <v>378</v>
      </c>
      <c r="B185" t="s">
        <v>379</v>
      </c>
      <c r="C185">
        <v>1146480554.1612263</v>
      </c>
      <c r="D185">
        <v>1249779114.7541847</v>
      </c>
      <c r="E185">
        <v>1290050365.2051227</v>
      </c>
      <c r="F185">
        <v>1311559076.0052977</v>
      </c>
      <c r="G185">
        <v>1392558354.3936441</v>
      </c>
      <c r="H185">
        <v>1367201018.4897568</v>
      </c>
      <c r="I185">
        <v>1328426324.8539352</v>
      </c>
      <c r="J185">
        <v>1347620477.3312099</v>
      </c>
      <c r="K185">
        <v>1524676297.7585354</v>
      </c>
      <c r="L185">
        <v>1708678659.258563</v>
      </c>
    </row>
    <row r="186" spans="1:12" x14ac:dyDescent="0.25">
      <c r="A186" t="s">
        <v>380</v>
      </c>
      <c r="B186" t="s">
        <v>381</v>
      </c>
      <c r="C186">
        <v>15584664246.435455</v>
      </c>
      <c r="D186">
        <v>16277272490.604097</v>
      </c>
      <c r="E186">
        <v>16801441908.426306</v>
      </c>
      <c r="F186">
        <v>18004535069.950695</v>
      </c>
      <c r="G186">
        <v>19429240274.558784</v>
      </c>
      <c r="H186">
        <v>18854775198.345905</v>
      </c>
      <c r="I186">
        <v>22080260569.625084</v>
      </c>
      <c r="J186">
        <v>24666524708.688469</v>
      </c>
      <c r="K186">
        <v>26593569203.424915</v>
      </c>
      <c r="L186">
        <v>28438508914.523453</v>
      </c>
    </row>
    <row r="187" spans="1:12" x14ac:dyDescent="0.25">
      <c r="A187" t="s">
        <v>382</v>
      </c>
      <c r="B187" t="s">
        <v>383</v>
      </c>
    </row>
    <row r="188" spans="1:12" x14ac:dyDescent="0.25">
      <c r="A188" t="s">
        <v>384</v>
      </c>
      <c r="B188" t="s">
        <v>385</v>
      </c>
      <c r="C188">
        <v>54731517891.616447</v>
      </c>
      <c r="D188">
        <v>56043424009.918945</v>
      </c>
      <c r="E188">
        <v>59154463773.684029</v>
      </c>
      <c r="F188">
        <v>61869932575.769264</v>
      </c>
      <c r="G188">
        <v>62232372185.472198</v>
      </c>
      <c r="H188">
        <v>60176229608.242798</v>
      </c>
      <c r="I188">
        <v>68672119764.936279</v>
      </c>
      <c r="J188">
        <v>77401882826.5905</v>
      </c>
      <c r="K188">
        <v>84491503485.39151</v>
      </c>
      <c r="L188">
        <v>90033312819.577164</v>
      </c>
    </row>
    <row r="189" spans="1:12" x14ac:dyDescent="0.25">
      <c r="A189" t="s">
        <v>386</v>
      </c>
      <c r="B189" t="s">
        <v>387</v>
      </c>
      <c r="C189">
        <v>38109087385.866631</v>
      </c>
      <c r="D189">
        <v>40834213264.925591</v>
      </c>
      <c r="E189">
        <v>104359364850.15607</v>
      </c>
      <c r="F189">
        <v>39306151205.713547</v>
      </c>
      <c r="G189">
        <v>49040227035.154282</v>
      </c>
      <c r="H189">
        <v>54509873679.963387</v>
      </c>
      <c r="I189">
        <v>50310711158.786888</v>
      </c>
      <c r="J189">
        <v>57206472522.111008</v>
      </c>
      <c r="K189">
        <v>62427821459.538017</v>
      </c>
      <c r="L189">
        <v>65234986601.472168</v>
      </c>
    </row>
    <row r="190" spans="1:12" x14ac:dyDescent="0.25">
      <c r="A190" t="s">
        <v>388</v>
      </c>
      <c r="B190" t="s">
        <v>389</v>
      </c>
      <c r="C190">
        <v>2989121457677.5981</v>
      </c>
      <c r="D190">
        <v>2907889886422.2383</v>
      </c>
      <c r="E190">
        <v>2980287463645.1025</v>
      </c>
      <c r="F190">
        <v>3187189640213.3657</v>
      </c>
      <c r="G190">
        <v>3333775621511.9629</v>
      </c>
      <c r="H190">
        <v>3359777233364.8887</v>
      </c>
      <c r="I190">
        <v>3787769507585.7817</v>
      </c>
      <c r="J190">
        <v>4180229770180.5894</v>
      </c>
      <c r="K190">
        <v>4471035569136.8018</v>
      </c>
      <c r="L190">
        <v>4734651403044.3584</v>
      </c>
    </row>
  </sheetData>
  <sheetProtection algorithmName="SHA-512" hashValue="Y9QRUZ8YnO1tqoVH1+Uoh0VZ3mkq58DK8LzmdQPUFBCI8w1Xi71eP1uE6mIl6HdNTgKdS7Wuiom7wwflE1xa/A==" saltValue="X/dejEUFXjBlcQFttrdPRQ==" spinCount="100000" sheet="1" objects="1" scenarios="1" sort="0" autoFilter="0"/>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FA4CF-7F0E-4C5B-ADA1-547DE4C9EF78}">
  <dimension ref="A1:C8"/>
  <sheetViews>
    <sheetView workbookViewId="0">
      <selection activeCell="D9" sqref="D9"/>
    </sheetView>
  </sheetViews>
  <sheetFormatPr baseColWidth="10" defaultRowHeight="15" x14ac:dyDescent="0.25"/>
  <cols>
    <col min="1" max="1" width="19.42578125" customWidth="1"/>
    <col min="2" max="2" width="15" customWidth="1"/>
    <col min="3" max="3" width="18.140625" customWidth="1"/>
  </cols>
  <sheetData>
    <row r="1" spans="1:3" x14ac:dyDescent="0.25">
      <c r="A1" s="1" t="s">
        <v>390</v>
      </c>
      <c r="B1" s="1" t="s">
        <v>391</v>
      </c>
      <c r="C1" s="1" t="s">
        <v>392</v>
      </c>
    </row>
    <row r="2" spans="1:3" x14ac:dyDescent="0.25">
      <c r="A2" t="s">
        <v>393</v>
      </c>
      <c r="B2" s="1" t="s">
        <v>394</v>
      </c>
      <c r="C2" t="e" cm="1" vm="1">
        <f t="array" ref="C2">_xlfn._xlws.PY(0,1,data[#All])</f>
        <v>#VALUE!</v>
      </c>
    </row>
    <row r="3" spans="1:3" x14ac:dyDescent="0.25">
      <c r="A3" t="s">
        <v>395</v>
      </c>
      <c r="B3" s="1" t="s">
        <v>396</v>
      </c>
      <c r="C3" t="e" cm="1" vm="2">
        <f t="array" ref="C3">_xlfn._xlws.PY(1,1)</f>
        <v>#VALUE!</v>
      </c>
    </row>
    <row r="4" spans="1:3" x14ac:dyDescent="0.25">
      <c r="A4" t="s">
        <v>397</v>
      </c>
      <c r="B4" s="1" t="s">
        <v>398</v>
      </c>
      <c r="C4" t="e" cm="1" vm="3">
        <f t="array" ref="C4">_xlfn._xlws.PY(2,1)</f>
        <v>#VALUE!</v>
      </c>
    </row>
    <row r="5" spans="1:3" x14ac:dyDescent="0.25">
      <c r="A5" t="s">
        <v>399</v>
      </c>
      <c r="B5" s="1" t="s">
        <v>400</v>
      </c>
      <c r="C5" t="e" cm="1" vm="4">
        <f t="array" ref="C5">_xlfn._xlws.PY(3,1)</f>
        <v>#VALUE!</v>
      </c>
    </row>
    <row r="6" spans="1:3" x14ac:dyDescent="0.25">
      <c r="A6" t="s">
        <v>401</v>
      </c>
      <c r="B6" s="1" t="s">
        <v>402</v>
      </c>
      <c r="C6" t="e" cm="1" vm="5">
        <f t="array" ref="C6">_xlfn._xlws.PY(4,1)</f>
        <v>#VALUE!</v>
      </c>
    </row>
    <row r="7" spans="1:3" x14ac:dyDescent="0.25">
      <c r="A7" t="s">
        <v>403</v>
      </c>
      <c r="B7" s="1" t="s">
        <v>404</v>
      </c>
      <c r="C7" t="e" cm="1" vm="6">
        <f t="array" ref="C7">_xlfn._xlws.PY(5,1,dashboard!D1)</f>
        <v>#VALUE!</v>
      </c>
    </row>
    <row r="8" spans="1:3" x14ac:dyDescent="0.25">
      <c r="A8" t="s">
        <v>405</v>
      </c>
      <c r="B8" s="1" t="s">
        <v>406</v>
      </c>
      <c r="C8" t="e" cm="1" vm="7">
        <f t="array" ref="C8">_xlfn._xlws.PY(6,1,dashboard!D1,dashboard!D1)</f>
        <v>#VALUE!</v>
      </c>
    </row>
  </sheetData>
  <dataValidations count="1">
    <dataValidation type="custom" allowBlank="1" showInputMessage="1" showErrorMessage="1" errorTitle="fazliddin@sultonov.ru" error="You don't have permission to edit this cell!" sqref="A1:D10" xr:uid="{240BF40F-0FFC-4414-9A68-FEC4BF0E513E}">
      <formula1>NOT(CELL("Schutz",$A$1:$D$10))</formula1>
    </dataValidation>
  </dataValidations>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633EE-418F-4AEA-86DD-9E0ADE93257F}">
  <dimension ref="A1:O23"/>
  <sheetViews>
    <sheetView tabSelected="1" zoomScale="120" zoomScaleNormal="120" workbookViewId="0">
      <pane ySplit="1" topLeftCell="A4" activePane="bottomLeft" state="frozen"/>
      <selection pane="bottomLeft" activeCell="D1" sqref="D1"/>
    </sheetView>
  </sheetViews>
  <sheetFormatPr baseColWidth="10" defaultRowHeight="15" x14ac:dyDescent="0.25"/>
  <cols>
    <col min="2" max="2" width="0" hidden="1" customWidth="1"/>
    <col min="3" max="3" width="22.140625" customWidth="1"/>
    <col min="11" max="11" width="0" hidden="1" customWidth="1"/>
    <col min="12" max="12" width="2.42578125" customWidth="1"/>
    <col min="13" max="13" width="11.7109375" customWidth="1"/>
    <col min="14" max="14" width="24" customWidth="1"/>
    <col min="15" max="15" width="20" customWidth="1"/>
  </cols>
  <sheetData>
    <row r="1" spans="1:15" s="3" customFormat="1" ht="34.5" customHeight="1" x14ac:dyDescent="0.25">
      <c r="A1" s="4"/>
      <c r="B1" s="4"/>
      <c r="C1" s="5" t="s">
        <v>407</v>
      </c>
      <c r="D1" s="14" t="s">
        <v>11</v>
      </c>
      <c r="E1" s="4"/>
      <c r="F1" s="15" t="s">
        <v>408</v>
      </c>
      <c r="G1" s="16"/>
      <c r="H1" s="16"/>
      <c r="I1" s="16"/>
      <c r="J1" s="16"/>
      <c r="K1" s="16"/>
      <c r="L1" s="16"/>
      <c r="M1" s="16"/>
      <c r="N1" s="16"/>
      <c r="O1" s="16"/>
    </row>
    <row r="2" spans="1:15" ht="27.75" customHeight="1" thickBot="1" x14ac:dyDescent="0.3">
      <c r="A2" s="6"/>
      <c r="B2" t="e" vm="7">
        <f>python!C8</f>
        <v>#VALUE!</v>
      </c>
      <c r="C2" t="e" cm="1" vm="8">
        <f t="array" ref="C2">_FV(B2,"image")</f>
        <v>#VALUE!</v>
      </c>
      <c r="K2" t="e" vm="6">
        <f>python!C7</f>
        <v>#VALUE!</v>
      </c>
      <c r="L2" t="str" cm="1">
        <f t="array" ref="L2:O12">_FV(K2,"arrayPreview")</f>
        <v/>
      </c>
      <c r="M2" s="8" t="str">
        <v>Rank</v>
      </c>
      <c r="N2" s="8" t="str">
        <v>Countries</v>
      </c>
      <c r="O2" s="8" t="str">
        <v>GDP, PPP in Bil. $</v>
      </c>
    </row>
    <row r="3" spans="1:15" ht="16.5" thickTop="1" x14ac:dyDescent="0.25">
      <c r="A3" s="6"/>
      <c r="L3" t="str">
        <v/>
      </c>
      <c r="M3" s="9">
        <v>1</v>
      </c>
      <c r="N3" s="10" t="str">
        <v>China</v>
      </c>
      <c r="O3" s="11">
        <v>38.19</v>
      </c>
    </row>
    <row r="4" spans="1:15" ht="15.75" x14ac:dyDescent="0.25">
      <c r="A4" s="6"/>
      <c r="L4" t="str">
        <v/>
      </c>
      <c r="M4" s="12">
        <v>2</v>
      </c>
      <c r="N4" s="13" t="str">
        <v>United States</v>
      </c>
      <c r="O4" s="11">
        <v>29.18</v>
      </c>
    </row>
    <row r="5" spans="1:15" ht="15.75" x14ac:dyDescent="0.25">
      <c r="A5" s="6"/>
      <c r="L5" t="str">
        <v/>
      </c>
      <c r="M5" s="12">
        <v>3</v>
      </c>
      <c r="N5" s="13" t="str">
        <v>India</v>
      </c>
      <c r="O5" s="11">
        <v>16.190000000000001</v>
      </c>
    </row>
    <row r="6" spans="1:15" ht="15.75" x14ac:dyDescent="0.25">
      <c r="A6" s="6"/>
      <c r="L6" t="str">
        <v/>
      </c>
      <c r="M6" s="12">
        <v>4</v>
      </c>
      <c r="N6" s="13" t="str">
        <v>Russian Federation</v>
      </c>
      <c r="O6" s="11">
        <v>6.92</v>
      </c>
    </row>
    <row r="7" spans="1:15" ht="15.75" x14ac:dyDescent="0.25">
      <c r="A7" s="6"/>
      <c r="L7" t="str">
        <v/>
      </c>
      <c r="M7" s="12">
        <v>5</v>
      </c>
      <c r="N7" s="13" t="str">
        <v>Japan</v>
      </c>
      <c r="O7" s="11">
        <v>6.41</v>
      </c>
    </row>
    <row r="8" spans="1:15" ht="15.75" x14ac:dyDescent="0.25">
      <c r="A8" s="6"/>
      <c r="L8" t="str">
        <v/>
      </c>
      <c r="M8" s="12">
        <v>6</v>
      </c>
      <c r="N8" s="13" t="str">
        <v>Germany</v>
      </c>
      <c r="O8" s="11">
        <v>6.04</v>
      </c>
    </row>
    <row r="9" spans="1:15" ht="15.75" x14ac:dyDescent="0.25">
      <c r="A9" s="6"/>
      <c r="L9" t="str">
        <v/>
      </c>
      <c r="M9" s="12">
        <v>7</v>
      </c>
      <c r="N9" s="13" t="str">
        <v>Brazil</v>
      </c>
      <c r="O9" s="11">
        <v>4.7300000000000004</v>
      </c>
    </row>
    <row r="10" spans="1:15" ht="15.75" x14ac:dyDescent="0.25">
      <c r="A10" s="6"/>
      <c r="L10" t="str">
        <v/>
      </c>
      <c r="M10" s="12">
        <v>8</v>
      </c>
      <c r="N10" s="13" t="str">
        <v>Indonesia</v>
      </c>
      <c r="O10" s="11">
        <v>4.66</v>
      </c>
    </row>
    <row r="11" spans="1:15" ht="15.75" x14ac:dyDescent="0.25">
      <c r="A11" s="6"/>
      <c r="L11" t="str">
        <v/>
      </c>
      <c r="M11" s="12">
        <v>9</v>
      </c>
      <c r="N11" s="13" t="str">
        <v>France</v>
      </c>
      <c r="O11" s="11">
        <v>4.2</v>
      </c>
    </row>
    <row r="12" spans="1:15" ht="15.75" x14ac:dyDescent="0.25">
      <c r="A12" s="6"/>
      <c r="L12" t="str">
        <v/>
      </c>
      <c r="M12" s="12">
        <v>10</v>
      </c>
      <c r="N12" s="13" t="str">
        <v>United Kingdom</v>
      </c>
      <c r="O12" s="11">
        <v>4.2</v>
      </c>
    </row>
    <row r="13" spans="1:15" x14ac:dyDescent="0.25">
      <c r="A13" s="6"/>
      <c r="M13" s="7"/>
      <c r="N13" s="7"/>
      <c r="O13" s="7"/>
    </row>
    <row r="14" spans="1:15" x14ac:dyDescent="0.25">
      <c r="A14" s="6"/>
      <c r="M14" s="7"/>
      <c r="N14" s="7"/>
      <c r="O14" s="7"/>
    </row>
    <row r="15" spans="1:15" x14ac:dyDescent="0.25">
      <c r="A15" s="6"/>
      <c r="M15" s="7"/>
      <c r="N15" s="7"/>
      <c r="O15" s="7"/>
    </row>
    <row r="16" spans="1:15" x14ac:dyDescent="0.25">
      <c r="A16" s="6"/>
      <c r="M16" s="7"/>
      <c r="N16" s="7"/>
      <c r="O16" s="7"/>
    </row>
    <row r="17" spans="1:15" x14ac:dyDescent="0.25">
      <c r="A17" s="6"/>
      <c r="M17" s="7"/>
      <c r="N17" s="7"/>
      <c r="O17" s="7"/>
    </row>
    <row r="18" spans="1:15" x14ac:dyDescent="0.25">
      <c r="A18" s="6"/>
      <c r="M18" s="7"/>
      <c r="N18" s="7"/>
      <c r="O18" s="7"/>
    </row>
    <row r="19" spans="1:15" x14ac:dyDescent="0.25">
      <c r="A19" s="6"/>
      <c r="M19" s="7"/>
      <c r="N19" s="7"/>
      <c r="O19" s="7"/>
    </row>
    <row r="20" spans="1:15" x14ac:dyDescent="0.25">
      <c r="A20" s="6"/>
      <c r="M20" s="7"/>
      <c r="N20" s="7"/>
      <c r="O20" s="7"/>
    </row>
    <row r="21" spans="1:15" x14ac:dyDescent="0.25">
      <c r="A21" s="6" t="s">
        <v>409</v>
      </c>
      <c r="M21" s="7"/>
      <c r="N21" s="7"/>
      <c r="O21" s="7"/>
    </row>
    <row r="22" spans="1:15" x14ac:dyDescent="0.25">
      <c r="A22" s="6"/>
      <c r="M22" s="7"/>
      <c r="N22" s="7"/>
      <c r="O22" s="7"/>
    </row>
    <row r="23" spans="1:15" x14ac:dyDescent="0.25">
      <c r="A23" t="s">
        <v>409</v>
      </c>
    </row>
  </sheetData>
  <mergeCells count="1">
    <mergeCell ref="F1:O1"/>
  </mergeCells>
  <dataValidations count="1">
    <dataValidation type="custom" allowBlank="1" showInputMessage="1" showErrorMessage="1" errorTitle="fazliddin@sultonov.ru" error="You don't have permission to edit this cell!" sqref="A2:P27" xr:uid="{0FFAFCEF-5CDB-4A0E-94D3-3C88A6A76332}">
      <formula1>NOT(CELL("Schutz",$A$2:$P$27))</formula1>
    </dataValidation>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29222DA3-90BD-4018-89BD-5EC877EF049F}">
          <x14:formula1>
            <xm:f>source!$B$1:$B$10</xm:f>
          </x14:formula1>
          <xm:sqref>D1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AD279-8BDE-47CE-A56C-08AB6451A014}">
  <dimension ref="A1:B10"/>
  <sheetViews>
    <sheetView workbookViewId="0">
      <selection activeCell="E26" sqref="E26"/>
    </sheetView>
  </sheetViews>
  <sheetFormatPr baseColWidth="10" defaultRowHeight="15" x14ac:dyDescent="0.25"/>
  <sheetData>
    <row r="1" spans="1:2" x14ac:dyDescent="0.25">
      <c r="A1" t="e" cm="1" vm="9">
        <f t="array" ref="A1">_xlfn._xlws.PY(7,1)</f>
        <v>#VALUE!</v>
      </c>
      <c r="B1" s="2" t="str" cm="1">
        <f t="array" ref="B1:B10">_FV(A1,"arrayPreview")</f>
        <v>2015</v>
      </c>
    </row>
    <row r="2" spans="1:2" x14ac:dyDescent="0.25">
      <c r="B2" s="2" t="str">
        <v>2016</v>
      </c>
    </row>
    <row r="3" spans="1:2" x14ac:dyDescent="0.25">
      <c r="B3" s="2" t="str">
        <v>2017</v>
      </c>
    </row>
    <row r="4" spans="1:2" x14ac:dyDescent="0.25">
      <c r="B4" s="2" t="str">
        <v>2018</v>
      </c>
    </row>
    <row r="5" spans="1:2" x14ac:dyDescent="0.25">
      <c r="B5" s="2" t="str">
        <v>2019</v>
      </c>
    </row>
    <row r="6" spans="1:2" x14ac:dyDescent="0.25">
      <c r="B6" s="2" t="str">
        <v>2020</v>
      </c>
    </row>
    <row r="7" spans="1:2" x14ac:dyDescent="0.25">
      <c r="B7" s="2" t="str">
        <v>2021</v>
      </c>
    </row>
    <row r="8" spans="1:2" x14ac:dyDescent="0.25">
      <c r="B8" s="2" t="str">
        <v>2022</v>
      </c>
    </row>
    <row r="9" spans="1:2" x14ac:dyDescent="0.25">
      <c r="B9" s="2" t="str">
        <v>2023</v>
      </c>
    </row>
    <row r="10" spans="1:2" x14ac:dyDescent="0.25">
      <c r="B10" s="2" t="str">
        <v>2024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Arbeitsblätter</vt:lpstr>
      </vt:variant>
      <vt:variant>
        <vt:i4>4</vt:i4>
      </vt:variant>
    </vt:vector>
  </HeadingPairs>
  <TitlesOfParts>
    <vt:vector size="4" baseType="lpstr">
      <vt:lpstr>data</vt:lpstr>
      <vt:lpstr>python</vt:lpstr>
      <vt:lpstr>dashboard</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Fazliddin Sultonov</dc:creator>
  <cp:lastModifiedBy>Fazliddin Sultonov</cp:lastModifiedBy>
  <dcterms:created xsi:type="dcterms:W3CDTF">2025-07-29T15:57:56Z</dcterms:created>
  <dcterms:modified xsi:type="dcterms:W3CDTF">2025-09-08T16:35:53Z</dcterms:modified>
</cp:coreProperties>
</file>