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FB53BEE6-A874-4E1B-A59A-9049660F8F34}" xr6:coauthVersionLast="47" xr6:coauthVersionMax="47" xr10:uidLastSave="{00000000-0000-0000-0000-000000000000}"/>
  <bookViews>
    <workbookView xWindow="-120" yWindow="-120" windowWidth="24240" windowHeight="13020" xr2:uid="{215F77EA-C6F3-46BD-ADFC-963B16A46376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  <c r="M3" i="1"/>
  <c r="O3" i="1" s="1"/>
  <c r="N3" i="1"/>
  <c r="F27" i="1"/>
  <c r="F26" i="1"/>
  <c r="C20" i="1"/>
  <c r="C19" i="1"/>
  <c r="M4" i="1"/>
  <c r="O4" i="1" s="1"/>
  <c r="M5" i="1"/>
  <c r="P5" i="1" s="1"/>
  <c r="R5" i="1" s="1"/>
  <c r="G26" i="1" s="1"/>
  <c r="M6" i="1"/>
  <c r="O6" i="1" s="1"/>
  <c r="M7" i="1"/>
  <c r="O7" i="1" s="1"/>
  <c r="M8" i="1"/>
  <c r="O8" i="1" s="1"/>
  <c r="M9" i="1"/>
  <c r="P9" i="1" s="1"/>
  <c r="R9" i="1" s="1"/>
  <c r="M10" i="1"/>
  <c r="O10" i="1" s="1"/>
  <c r="M11" i="1"/>
  <c r="P11" i="1" s="1"/>
  <c r="R11" i="1" s="1"/>
  <c r="M12" i="1"/>
  <c r="O12" i="1" s="1"/>
  <c r="N4" i="1"/>
  <c r="N5" i="1"/>
  <c r="N6" i="1"/>
  <c r="N7" i="1"/>
  <c r="N8" i="1"/>
  <c r="N9" i="1"/>
  <c r="N10" i="1"/>
  <c r="N11" i="1"/>
  <c r="N12" i="1"/>
  <c r="P8" i="1" l="1"/>
  <c r="R8" i="1" s="1"/>
  <c r="P4" i="1"/>
  <c r="R4" i="1" s="1"/>
  <c r="P10" i="1"/>
  <c r="R10" i="1" s="1"/>
  <c r="P3" i="1"/>
  <c r="Q3" i="1" s="1"/>
  <c r="H38" i="1"/>
  <c r="O5" i="1"/>
  <c r="C38" i="1" s="1"/>
  <c r="P12" i="1"/>
  <c r="R12" i="1" s="1"/>
  <c r="O9" i="1"/>
  <c r="P7" i="1"/>
  <c r="O11" i="1"/>
  <c r="P6" i="1"/>
  <c r="R6" i="1" s="1"/>
  <c r="Q9" i="1"/>
  <c r="Q5" i="1"/>
  <c r="Q11" i="1"/>
  <c r="Q4" i="1" l="1"/>
  <c r="Q8" i="1"/>
  <c r="Q10" i="1"/>
  <c r="Q6" i="1"/>
  <c r="Q12" i="1"/>
  <c r="R3" i="1"/>
  <c r="Q7" i="1"/>
  <c r="R7" i="1"/>
</calcChain>
</file>

<file path=xl/sharedStrings.xml><?xml version="1.0" encoding="utf-8"?>
<sst xmlns="http://schemas.openxmlformats.org/spreadsheetml/2006/main" count="87" uniqueCount="63">
  <si>
    <t>s.no</t>
  </si>
  <si>
    <t>Name</t>
  </si>
  <si>
    <t>Class</t>
  </si>
  <si>
    <t>Hindi</t>
  </si>
  <si>
    <t>English</t>
  </si>
  <si>
    <t>Maths</t>
  </si>
  <si>
    <t>Science</t>
  </si>
  <si>
    <t>Sst</t>
  </si>
  <si>
    <t>Sanskrit</t>
  </si>
  <si>
    <t>Computer</t>
  </si>
  <si>
    <t>Minimum</t>
  </si>
  <si>
    <t>Maximum</t>
  </si>
  <si>
    <t>Total</t>
  </si>
  <si>
    <t>Grade</t>
  </si>
  <si>
    <t>Percentage</t>
  </si>
  <si>
    <t>Sadhana</t>
  </si>
  <si>
    <t>sarita</t>
  </si>
  <si>
    <t>Sakshi</t>
  </si>
  <si>
    <t>sita</t>
  </si>
  <si>
    <t>Sunidhi</t>
  </si>
  <si>
    <t>Mahak</t>
  </si>
  <si>
    <t>Priyanka</t>
  </si>
  <si>
    <t>Annu</t>
  </si>
  <si>
    <t>priyanshi</t>
  </si>
  <si>
    <t>preeti</t>
  </si>
  <si>
    <t>10th</t>
  </si>
  <si>
    <t>result</t>
  </si>
  <si>
    <t>MARK SHEET</t>
  </si>
  <si>
    <t>Father's Name</t>
  </si>
  <si>
    <t>Mother's Name</t>
  </si>
  <si>
    <t>Dinesh</t>
  </si>
  <si>
    <t>veer</t>
  </si>
  <si>
    <t>Sahir</t>
  </si>
  <si>
    <t>Sachin</t>
  </si>
  <si>
    <t>Ram</t>
  </si>
  <si>
    <t>Rajesh</t>
  </si>
  <si>
    <t>Aniket</t>
  </si>
  <si>
    <t>Rahul</t>
  </si>
  <si>
    <t>Aman</t>
  </si>
  <si>
    <t>Pooja</t>
  </si>
  <si>
    <t>Poonam</t>
  </si>
  <si>
    <t>Rakhi</t>
  </si>
  <si>
    <t>Nidhi</t>
  </si>
  <si>
    <t>Priya</t>
  </si>
  <si>
    <t>Priyanshi</t>
  </si>
  <si>
    <t>Arya</t>
  </si>
  <si>
    <t>Archana</t>
  </si>
  <si>
    <t>Sunita</t>
  </si>
  <si>
    <t>roll no.</t>
  </si>
  <si>
    <t>name</t>
  </si>
  <si>
    <t>father name</t>
  </si>
  <si>
    <t>mother name</t>
  </si>
  <si>
    <t>sub</t>
  </si>
  <si>
    <t>gopi</t>
  </si>
  <si>
    <t>TOTAL</t>
  </si>
  <si>
    <t>PASSING</t>
  </si>
  <si>
    <t>Obtain mark</t>
  </si>
  <si>
    <t>Result</t>
  </si>
  <si>
    <t>Pass</t>
  </si>
  <si>
    <t>Total Mark</t>
  </si>
  <si>
    <t>Total obtained Mark</t>
  </si>
  <si>
    <t>HEERA PUBLIC SCHOOL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</si>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</sst>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36"/>
      <color rgb="FF00B0F0"/>
      <name val="Algerian"/>
      <family val="5"/>
    </font>
  </fonts>
  <fills count="1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2" fontId="0" fillId="10" borderId="0" xfId="1" applyNumberFormat="1" applyFont="1" applyFill="1"/>
    <xf numFmtId="0" fontId="0" fillId="11" borderId="0" xfId="0" applyFill="1"/>
    <xf numFmtId="0" fontId="0" fillId="12" borderId="0" xfId="0" applyFill="1"/>
    <xf numFmtId="0" fontId="0" fillId="0" borderId="1" xfId="0" applyBorder="1"/>
    <xf numFmtId="0" fontId="5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D8423-4960-4643-887E-EB4B6FB62B92}">
  <dimension ref="A1:R39"/>
  <sheetViews>
    <sheetView tabSelected="1" topLeftCell="A13" zoomScaleNormal="100" workbookViewId="0">
      <selection activeCell="C40" sqref="C40"/>
    </sheetView>
  </sheetViews>
  <sheetFormatPr defaultRowHeight="15" x14ac:dyDescent="0.25"/>
  <cols>
    <col min="2" max="2" width="13.85546875" customWidth="1"/>
    <col min="3" max="3" width="13.140625" customWidth="1"/>
    <col min="4" max="4" width="14.140625" customWidth="1"/>
    <col min="6" max="6" width="10.42578125" customWidth="1"/>
    <col min="7" max="7" width="18.28515625" customWidth="1"/>
    <col min="8" max="8" width="10" customWidth="1"/>
    <col min="16" max="16" width="10" customWidth="1"/>
  </cols>
  <sheetData>
    <row r="1" spans="1:18" ht="30" customHeight="1" x14ac:dyDescent="0.25">
      <c r="A1" s="13" t="s">
        <v>27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8" x14ac:dyDescent="0.25">
      <c r="A2" s="1" t="s">
        <v>0</v>
      </c>
      <c r="B2" s="1" t="s">
        <v>1</v>
      </c>
      <c r="C2" s="1" t="s">
        <v>28</v>
      </c>
      <c r="D2" s="1" t="s">
        <v>29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12</v>
      </c>
      <c r="N2" s="1" t="s">
        <v>10</v>
      </c>
      <c r="O2" s="1" t="s">
        <v>11</v>
      </c>
      <c r="P2" s="1" t="s">
        <v>14</v>
      </c>
      <c r="Q2" s="1" t="s">
        <v>13</v>
      </c>
      <c r="R2" s="1" t="s">
        <v>26</v>
      </c>
    </row>
    <row r="3" spans="1:18" x14ac:dyDescent="0.25">
      <c r="A3">
        <v>1</v>
      </c>
      <c r="B3" s="3" t="s">
        <v>15</v>
      </c>
      <c r="C3" s="2" t="s">
        <v>30</v>
      </c>
      <c r="D3" s="4" t="s">
        <v>39</v>
      </c>
      <c r="E3" s="5" t="s">
        <v>25</v>
      </c>
      <c r="F3" s="6">
        <v>84</v>
      </c>
      <c r="G3" s="6">
        <v>84</v>
      </c>
      <c r="H3" s="6">
        <v>84</v>
      </c>
      <c r="I3" s="6">
        <v>84</v>
      </c>
      <c r="J3" s="6">
        <v>84</v>
      </c>
      <c r="K3" s="6">
        <v>84</v>
      </c>
      <c r="L3" s="6">
        <v>84</v>
      </c>
      <c r="M3" s="2">
        <f>SUM(F3:L3)</f>
        <v>588</v>
      </c>
      <c r="N3" s="7">
        <f>MIN(F3:L3)</f>
        <v>84</v>
      </c>
      <c r="O3" s="9">
        <f>MIN(G3:M3)</f>
        <v>84</v>
      </c>
      <c r="P3" s="8">
        <f>M3/7</f>
        <v>84</v>
      </c>
      <c r="Q3" s="4" t="str">
        <f>IF(P3&gt;90,"A",IF(P3&gt;80,"B",IF(P3&gt;70,"c",IF(P3&gt;60,"d"))))</f>
        <v>B</v>
      </c>
      <c r="R3" s="10" t="str">
        <f>IF(P3&gt;33,"pass","fail")</f>
        <v>pass</v>
      </c>
    </row>
    <row r="4" spans="1:18" x14ac:dyDescent="0.25">
      <c r="A4">
        <v>2</v>
      </c>
      <c r="B4" s="3" t="s">
        <v>16</v>
      </c>
      <c r="C4" s="2" t="s">
        <v>31</v>
      </c>
      <c r="D4" s="4" t="s">
        <v>40</v>
      </c>
      <c r="E4" s="5" t="s">
        <v>25</v>
      </c>
      <c r="F4" s="6">
        <v>73</v>
      </c>
      <c r="G4" s="6">
        <v>73</v>
      </c>
      <c r="H4" s="6">
        <v>73</v>
      </c>
      <c r="I4" s="6">
        <v>73</v>
      </c>
      <c r="J4" s="6">
        <v>73</v>
      </c>
      <c r="K4" s="6">
        <v>73</v>
      </c>
      <c r="L4" s="6">
        <v>73</v>
      </c>
      <c r="M4" s="2">
        <f>SUM(F4:L4)</f>
        <v>511</v>
      </c>
      <c r="N4" s="7">
        <f>MIN(F4:L4)</f>
        <v>73</v>
      </c>
      <c r="O4" s="9">
        <f t="shared" ref="O4:O12" si="0">MIN(G4:M4)</f>
        <v>73</v>
      </c>
      <c r="P4" s="8">
        <f t="shared" ref="P4:P12" si="1">M4/7</f>
        <v>73</v>
      </c>
      <c r="Q4" s="4" t="str">
        <f t="shared" ref="Q4:Q12" si="2">IF(P4&gt;90,"A",IF(P4&gt;80,"B",IF(P4&gt;70,"c",IF(P4&gt;60,"d"))))</f>
        <v>c</v>
      </c>
      <c r="R4" s="10" t="str">
        <f t="shared" ref="R4:R12" si="3">IF(P4&gt;33,"pass","fail")</f>
        <v>pass</v>
      </c>
    </row>
    <row r="5" spans="1:18" x14ac:dyDescent="0.25">
      <c r="A5">
        <v>3</v>
      </c>
      <c r="B5" s="3" t="s">
        <v>17</v>
      </c>
      <c r="C5" s="2" t="s">
        <v>32</v>
      </c>
      <c r="D5" s="4" t="s">
        <v>41</v>
      </c>
      <c r="E5" s="5" t="s">
        <v>25</v>
      </c>
      <c r="F5" s="6">
        <v>74</v>
      </c>
      <c r="G5" s="6">
        <v>74</v>
      </c>
      <c r="H5" s="6">
        <v>74</v>
      </c>
      <c r="I5" s="6">
        <v>74</v>
      </c>
      <c r="J5" s="6">
        <v>74</v>
      </c>
      <c r="K5" s="6">
        <v>74</v>
      </c>
      <c r="L5" s="6">
        <v>74</v>
      </c>
      <c r="M5" s="2">
        <f>SUM(F5:L5)</f>
        <v>518</v>
      </c>
      <c r="N5" s="7">
        <f>MIN(F5:L5)</f>
        <v>74</v>
      </c>
      <c r="O5" s="9">
        <f t="shared" si="0"/>
        <v>74</v>
      </c>
      <c r="P5" s="8">
        <f t="shared" si="1"/>
        <v>74</v>
      </c>
      <c r="Q5" s="4" t="str">
        <f t="shared" si="2"/>
        <v>c</v>
      </c>
      <c r="R5" s="10" t="str">
        <f t="shared" si="3"/>
        <v>pass</v>
      </c>
    </row>
    <row r="6" spans="1:18" x14ac:dyDescent="0.25">
      <c r="A6">
        <v>4</v>
      </c>
      <c r="B6" s="3" t="s">
        <v>18</v>
      </c>
      <c r="C6" s="2" t="s">
        <v>33</v>
      </c>
      <c r="D6" s="4" t="s">
        <v>53</v>
      </c>
      <c r="E6" s="5" t="s">
        <v>25</v>
      </c>
      <c r="F6" s="6">
        <v>64</v>
      </c>
      <c r="G6" s="6">
        <v>64</v>
      </c>
      <c r="H6" s="6">
        <v>64</v>
      </c>
      <c r="I6" s="6">
        <v>64</v>
      </c>
      <c r="J6" s="6">
        <v>64</v>
      </c>
      <c r="K6" s="6">
        <v>64</v>
      </c>
      <c r="L6" s="6">
        <v>64</v>
      </c>
      <c r="M6" s="2">
        <f>SUM(F6:L6)</f>
        <v>448</v>
      </c>
      <c r="N6" s="7">
        <f>MIN(F6:L6)</f>
        <v>64</v>
      </c>
      <c r="O6" s="9">
        <f t="shared" si="0"/>
        <v>64</v>
      </c>
      <c r="P6" s="8">
        <f t="shared" si="1"/>
        <v>64</v>
      </c>
      <c r="Q6" s="4" t="str">
        <f t="shared" si="2"/>
        <v>d</v>
      </c>
      <c r="R6" s="10" t="str">
        <f t="shared" si="3"/>
        <v>pass</v>
      </c>
    </row>
    <row r="7" spans="1:18" x14ac:dyDescent="0.25">
      <c r="A7">
        <v>5</v>
      </c>
      <c r="B7" s="3" t="s">
        <v>19</v>
      </c>
      <c r="C7" s="2" t="s">
        <v>34</v>
      </c>
      <c r="D7" s="4" t="s">
        <v>42</v>
      </c>
      <c r="E7" s="5" t="s">
        <v>25</v>
      </c>
      <c r="F7" s="6">
        <v>91</v>
      </c>
      <c r="G7" s="6">
        <v>91</v>
      </c>
      <c r="H7" s="6">
        <v>91</v>
      </c>
      <c r="I7" s="6">
        <v>91</v>
      </c>
      <c r="J7" s="6">
        <v>91</v>
      </c>
      <c r="K7" s="6">
        <v>91</v>
      </c>
      <c r="L7" s="6">
        <v>91</v>
      </c>
      <c r="M7" s="2">
        <f>SUM(F7:L7)</f>
        <v>637</v>
      </c>
      <c r="N7" s="7">
        <f>MIN(F7:L7)</f>
        <v>91</v>
      </c>
      <c r="O7" s="9">
        <f t="shared" si="0"/>
        <v>91</v>
      </c>
      <c r="P7" s="8">
        <f t="shared" si="1"/>
        <v>91</v>
      </c>
      <c r="Q7" s="4" t="str">
        <f t="shared" si="2"/>
        <v>A</v>
      </c>
      <c r="R7" s="10" t="str">
        <f t="shared" si="3"/>
        <v>pass</v>
      </c>
    </row>
    <row r="8" spans="1:18" x14ac:dyDescent="0.25">
      <c r="A8">
        <v>6</v>
      </c>
      <c r="B8" s="3" t="s">
        <v>20</v>
      </c>
      <c r="C8" s="2" t="s">
        <v>35</v>
      </c>
      <c r="D8" s="4" t="s">
        <v>43</v>
      </c>
      <c r="E8" s="5" t="s">
        <v>25</v>
      </c>
      <c r="F8" s="6">
        <v>100</v>
      </c>
      <c r="G8" s="6">
        <v>100</v>
      </c>
      <c r="H8" s="6">
        <v>100</v>
      </c>
      <c r="I8" s="6">
        <v>100</v>
      </c>
      <c r="J8" s="6">
        <v>100</v>
      </c>
      <c r="K8" s="6">
        <v>100</v>
      </c>
      <c r="L8" s="6">
        <v>100</v>
      </c>
      <c r="M8" s="2">
        <f>SUM(F8:L8)</f>
        <v>700</v>
      </c>
      <c r="N8" s="7">
        <f>MIN(F8:L8)</f>
        <v>100</v>
      </c>
      <c r="O8" s="9">
        <f t="shared" si="0"/>
        <v>100</v>
      </c>
      <c r="P8" s="8">
        <f t="shared" si="1"/>
        <v>100</v>
      </c>
      <c r="Q8" s="4" t="str">
        <f t="shared" si="2"/>
        <v>A</v>
      </c>
      <c r="R8" s="10" t="str">
        <f t="shared" si="3"/>
        <v>pass</v>
      </c>
    </row>
    <row r="9" spans="1:18" x14ac:dyDescent="0.25">
      <c r="A9">
        <v>7</v>
      </c>
      <c r="B9" s="3" t="s">
        <v>21</v>
      </c>
      <c r="C9" s="2" t="s">
        <v>36</v>
      </c>
      <c r="D9" s="4" t="s">
        <v>44</v>
      </c>
      <c r="E9" s="5" t="s">
        <v>25</v>
      </c>
      <c r="F9" s="6">
        <v>78</v>
      </c>
      <c r="G9" s="6">
        <v>78</v>
      </c>
      <c r="H9" s="6">
        <v>78</v>
      </c>
      <c r="I9" s="6">
        <v>78</v>
      </c>
      <c r="J9" s="6">
        <v>78</v>
      </c>
      <c r="K9" s="6">
        <v>78</v>
      </c>
      <c r="L9" s="6">
        <v>78</v>
      </c>
      <c r="M9" s="2">
        <f>SUM(F9:L9)</f>
        <v>546</v>
      </c>
      <c r="N9" s="7">
        <f>MIN(F9:L9)</f>
        <v>78</v>
      </c>
      <c r="O9" s="9">
        <f t="shared" si="0"/>
        <v>78</v>
      </c>
      <c r="P9" s="8">
        <f t="shared" si="1"/>
        <v>78</v>
      </c>
      <c r="Q9" s="4" t="str">
        <f t="shared" si="2"/>
        <v>c</v>
      </c>
      <c r="R9" s="10" t="str">
        <f t="shared" si="3"/>
        <v>pass</v>
      </c>
    </row>
    <row r="10" spans="1:18" x14ac:dyDescent="0.25">
      <c r="A10">
        <v>8</v>
      </c>
      <c r="B10" s="3" t="s">
        <v>22</v>
      </c>
      <c r="C10" s="2" t="s">
        <v>37</v>
      </c>
      <c r="D10" s="4" t="s">
        <v>45</v>
      </c>
      <c r="E10" s="5" t="s">
        <v>25</v>
      </c>
      <c r="F10" s="6">
        <v>85</v>
      </c>
      <c r="G10" s="6">
        <v>85</v>
      </c>
      <c r="H10" s="6">
        <v>85</v>
      </c>
      <c r="I10" s="6">
        <v>85</v>
      </c>
      <c r="J10" s="6">
        <v>85</v>
      </c>
      <c r="K10" s="6">
        <v>85</v>
      </c>
      <c r="L10" s="6">
        <v>85</v>
      </c>
      <c r="M10" s="2">
        <f>SUM(F10:L10)</f>
        <v>595</v>
      </c>
      <c r="N10" s="7">
        <f>MIN(F10:L10)</f>
        <v>85</v>
      </c>
      <c r="O10" s="9">
        <f t="shared" si="0"/>
        <v>85</v>
      </c>
      <c r="P10" s="8">
        <f t="shared" si="1"/>
        <v>85</v>
      </c>
      <c r="Q10" s="4" t="str">
        <f t="shared" si="2"/>
        <v>B</v>
      </c>
      <c r="R10" s="10" t="str">
        <f t="shared" si="3"/>
        <v>pass</v>
      </c>
    </row>
    <row r="11" spans="1:18" x14ac:dyDescent="0.25">
      <c r="A11">
        <v>9</v>
      </c>
      <c r="B11" s="3" t="s">
        <v>23</v>
      </c>
      <c r="C11" s="2" t="s">
        <v>35</v>
      </c>
      <c r="D11" s="4" t="s">
        <v>46</v>
      </c>
      <c r="E11" s="5" t="s">
        <v>25</v>
      </c>
      <c r="F11" s="6">
        <v>85</v>
      </c>
      <c r="G11" s="6">
        <v>85</v>
      </c>
      <c r="H11" s="6">
        <v>85</v>
      </c>
      <c r="I11" s="6">
        <v>85</v>
      </c>
      <c r="J11" s="6">
        <v>85</v>
      </c>
      <c r="K11" s="6">
        <v>85</v>
      </c>
      <c r="L11" s="6">
        <v>85</v>
      </c>
      <c r="M11" s="2">
        <f>SUM(F11:L11)</f>
        <v>595</v>
      </c>
      <c r="N11" s="7">
        <f>MIN(F11:L11)</f>
        <v>85</v>
      </c>
      <c r="O11" s="9">
        <f t="shared" si="0"/>
        <v>85</v>
      </c>
      <c r="P11" s="8">
        <f t="shared" si="1"/>
        <v>85</v>
      </c>
      <c r="Q11" s="4" t="str">
        <f t="shared" si="2"/>
        <v>B</v>
      </c>
      <c r="R11" s="10" t="str">
        <f t="shared" si="3"/>
        <v>pass</v>
      </c>
    </row>
    <row r="12" spans="1:18" x14ac:dyDescent="0.25">
      <c r="A12">
        <v>10</v>
      </c>
      <c r="B12" s="3" t="s">
        <v>24</v>
      </c>
      <c r="C12" s="2" t="s">
        <v>38</v>
      </c>
      <c r="D12" s="4" t="s">
        <v>47</v>
      </c>
      <c r="E12" s="5" t="s">
        <v>25</v>
      </c>
      <c r="F12" s="6">
        <v>94</v>
      </c>
      <c r="G12" s="6">
        <v>94</v>
      </c>
      <c r="H12" s="6">
        <v>94</v>
      </c>
      <c r="I12" s="6">
        <v>94</v>
      </c>
      <c r="J12" s="6">
        <v>94</v>
      </c>
      <c r="K12" s="6">
        <v>94</v>
      </c>
      <c r="L12" s="6">
        <v>94</v>
      </c>
      <c r="M12" s="2">
        <f>SUM(F12:L12)</f>
        <v>658</v>
      </c>
      <c r="N12" s="7">
        <f>MIN(F12:L12)</f>
        <v>94</v>
      </c>
      <c r="O12" s="9">
        <f t="shared" si="0"/>
        <v>94</v>
      </c>
      <c r="P12" s="8">
        <f t="shared" si="1"/>
        <v>94</v>
      </c>
      <c r="Q12" s="4" t="str">
        <f t="shared" si="2"/>
        <v>A</v>
      </c>
      <c r="R12" s="10" t="str">
        <f t="shared" si="3"/>
        <v>pass</v>
      </c>
    </row>
    <row r="15" spans="1:18" ht="15" customHeight="1" x14ac:dyDescent="0.55000000000000004">
      <c r="A15" s="12"/>
      <c r="B15" s="15" t="s">
        <v>61</v>
      </c>
      <c r="C15" s="16"/>
      <c r="D15" s="16"/>
      <c r="E15" s="16"/>
      <c r="F15" s="16"/>
      <c r="G15" s="16"/>
      <c r="H15" s="16"/>
      <c r="I15" s="16"/>
    </row>
    <row r="16" spans="1:18" ht="25.5" customHeight="1" x14ac:dyDescent="0.25">
      <c r="B16" s="16"/>
      <c r="C16" s="16"/>
      <c r="D16" s="16"/>
      <c r="E16" s="16"/>
      <c r="F16" s="16"/>
      <c r="G16" s="16"/>
      <c r="H16" s="16"/>
      <c r="I16" s="16"/>
    </row>
    <row r="18" spans="2:7" x14ac:dyDescent="0.25">
      <c r="B18" s="11" t="s">
        <v>48</v>
      </c>
      <c r="C18" s="11">
        <v>3</v>
      </c>
    </row>
    <row r="19" spans="2:7" x14ac:dyDescent="0.25">
      <c r="B19" s="11" t="s">
        <v>49</v>
      </c>
      <c r="C19" s="11" t="str">
        <f>VLOOKUP(C18,A2:R12,2,0)</f>
        <v>Sakshi</v>
      </c>
    </row>
    <row r="20" spans="2:7" x14ac:dyDescent="0.25">
      <c r="B20" s="11" t="s">
        <v>50</v>
      </c>
      <c r="C20" s="11" t="str">
        <f>VLOOKUP(C18,A2:R12,3,0)</f>
        <v>Sahir</v>
      </c>
    </row>
    <row r="21" spans="2:7" x14ac:dyDescent="0.25">
      <c r="B21" s="11" t="s">
        <v>51</v>
      </c>
      <c r="C21" s="11" t="s">
        <v>41</v>
      </c>
    </row>
    <row r="25" spans="2:7" x14ac:dyDescent="0.25">
      <c r="C25" s="11" t="s">
        <v>52</v>
      </c>
      <c r="D25" s="11" t="s">
        <v>54</v>
      </c>
      <c r="E25" s="11" t="s">
        <v>55</v>
      </c>
      <c r="F25" s="11" t="s">
        <v>56</v>
      </c>
      <c r="G25" s="11" t="s">
        <v>57</v>
      </c>
    </row>
    <row r="26" spans="2:7" x14ac:dyDescent="0.25">
      <c r="C26" s="11" t="s">
        <v>3</v>
      </c>
      <c r="D26" s="11">
        <v>100</v>
      </c>
      <c r="E26" s="11">
        <v>33</v>
      </c>
      <c r="F26" s="11">
        <f>VLOOKUP(C18,A3:R12,6)</f>
        <v>74</v>
      </c>
      <c r="G26" s="11" t="str">
        <f>VLOOKUP(C18,A3:R12,18)</f>
        <v>pass</v>
      </c>
    </row>
    <row r="27" spans="2:7" x14ac:dyDescent="0.25">
      <c r="C27" s="11" t="s">
        <v>4</v>
      </c>
      <c r="D27" s="11">
        <v>100</v>
      </c>
      <c r="E27" s="11">
        <v>33</v>
      </c>
      <c r="F27" s="11">
        <f>VLOOKUP(C18,A3:R12,7)</f>
        <v>74</v>
      </c>
      <c r="G27" s="11" t="s">
        <v>58</v>
      </c>
    </row>
    <row r="28" spans="2:7" x14ac:dyDescent="0.25">
      <c r="C28" s="11" t="s">
        <v>5</v>
      </c>
      <c r="D28" s="11">
        <v>100</v>
      </c>
      <c r="E28" s="11">
        <v>33</v>
      </c>
      <c r="F28" s="11">
        <v>74</v>
      </c>
      <c r="G28" s="11" t="s">
        <v>62</v>
      </c>
    </row>
    <row r="29" spans="2:7" x14ac:dyDescent="0.25">
      <c r="C29" s="11" t="s">
        <v>6</v>
      </c>
      <c r="D29" s="11">
        <v>100</v>
      </c>
      <c r="E29" s="11">
        <v>33</v>
      </c>
      <c r="F29" s="11">
        <v>74</v>
      </c>
      <c r="G29" s="11" t="s">
        <v>62</v>
      </c>
    </row>
    <row r="30" spans="2:7" x14ac:dyDescent="0.25">
      <c r="C30" s="11" t="s">
        <v>7</v>
      </c>
      <c r="D30" s="11">
        <v>100</v>
      </c>
      <c r="E30" s="11">
        <v>33</v>
      </c>
      <c r="F30" s="11">
        <v>74</v>
      </c>
      <c r="G30" s="11" t="s">
        <v>62</v>
      </c>
    </row>
    <row r="31" spans="2:7" x14ac:dyDescent="0.25">
      <c r="C31" s="11" t="s">
        <v>8</v>
      </c>
      <c r="D31" s="11">
        <v>100</v>
      </c>
      <c r="E31" s="11">
        <v>33</v>
      </c>
      <c r="F31" s="11">
        <v>74</v>
      </c>
      <c r="G31" s="11" t="s">
        <v>62</v>
      </c>
    </row>
    <row r="32" spans="2:7" x14ac:dyDescent="0.25">
      <c r="C32" s="11" t="s">
        <v>9</v>
      </c>
      <c r="D32" s="11">
        <v>100</v>
      </c>
      <c r="E32" s="11">
        <v>33</v>
      </c>
      <c r="F32" s="11">
        <v>74</v>
      </c>
      <c r="G32" s="11" t="s">
        <v>62</v>
      </c>
    </row>
    <row r="37" spans="2:8" x14ac:dyDescent="0.25">
      <c r="G37" t="s">
        <v>59</v>
      </c>
      <c r="H37">
        <v>700</v>
      </c>
    </row>
    <row r="38" spans="2:8" x14ac:dyDescent="0.25">
      <c r="B38" t="s">
        <v>14</v>
      </c>
      <c r="C38">
        <f>VLOOKUP(C18,A2:R12,15)</f>
        <v>74</v>
      </c>
      <c r="G38" t="s">
        <v>60</v>
      </c>
      <c r="H38">
        <f>VLOOKUP(C18,A2:R12,13)</f>
        <v>518</v>
      </c>
    </row>
    <row r="39" spans="2:8" x14ac:dyDescent="0.25">
      <c r="B39" t="s">
        <v>57</v>
      </c>
      <c r="C39" t="str">
        <f>VLOOKUP(C18,A3:R12,17)</f>
        <v>c</v>
      </c>
    </row>
  </sheetData>
  <mergeCells count="2">
    <mergeCell ref="A1:R1"/>
    <mergeCell ref="B15:I16"/>
  </mergeCells>
  <phoneticPr fontId="1" type="noConversion"/>
  <conditionalFormatting sqref="A3:A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:A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1">
    <dataValidation type="list" allowBlank="1" showInputMessage="1" showErrorMessage="1" sqref="C18" xr:uid="{6A100E3A-8DB5-4833-BAF4-750909C3C413}">
      <formula1>$A$3:$A$12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E61D6-2984-483E-B044-E1E01CC5C30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02479-6397-420B-A86A-6478ECFA737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2024-05-27T09:54:02Z</dcterms:created>
  <dcterms:modified xsi:type="dcterms:W3CDTF">2024-06-03T08:34:19Z</dcterms:modified>
</cp:coreProperties>
</file>