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9440" windowHeight="11760"/>
  </bookViews>
  <sheets>
    <sheet name="GCL-FO-007" sheetId="1" r:id="rId1"/>
    <sheet name="Hoja2" sheetId="2" r:id="rId2"/>
    <sheet name="Hoja3" sheetId="3" r:id="rId3"/>
  </sheets>
  <definedNames>
    <definedName name="_xlnm.Print_Area" localSheetId="0">'GCL-FO-007'!$A$1:$I$26</definedName>
    <definedName name="_xlnm.Print_Titles" localSheetId="0">'GCL-FO-007'!$6:$6</definedName>
  </definedNames>
  <calcPr calcId="145621"/>
</workbook>
</file>

<file path=xl/calcChain.xml><?xml version="1.0" encoding="utf-8"?>
<calcChain xmlns="http://schemas.openxmlformats.org/spreadsheetml/2006/main">
  <c r="G38" i="2" l="1"/>
  <c r="I37" i="2"/>
  <c r="G36" i="2"/>
  <c r="G35" i="2"/>
  <c r="I34" i="2"/>
  <c r="G33" i="2"/>
  <c r="I31" i="2"/>
  <c r="G30" i="2"/>
  <c r="G29" i="2"/>
  <c r="G28" i="2"/>
  <c r="G26" i="2"/>
  <c r="G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</calcChain>
</file>

<file path=xl/sharedStrings.xml><?xml version="1.0" encoding="utf-8"?>
<sst xmlns="http://schemas.openxmlformats.org/spreadsheetml/2006/main" count="207" uniqueCount="89">
  <si>
    <t>Centro de Costo</t>
  </si>
  <si>
    <t>Transporte</t>
  </si>
  <si>
    <t>Liliana Hernandez</t>
  </si>
  <si>
    <t>Rodrigo Soto</t>
  </si>
  <si>
    <t>Nuevos Bloques</t>
  </si>
  <si>
    <t>Terrestre</t>
  </si>
  <si>
    <t>Fredy Caballero</t>
  </si>
  <si>
    <t>Pacific Estratus Energy</t>
  </si>
  <si>
    <t>Dias - Hotel</t>
  </si>
  <si>
    <t>Villavicencio</t>
  </si>
  <si>
    <t>Arauca</t>
  </si>
  <si>
    <t>HL040304</t>
  </si>
  <si>
    <t>01 40332</t>
  </si>
  <si>
    <t>TUR-103011765</t>
  </si>
  <si>
    <t>SOS000072</t>
  </si>
  <si>
    <t>SOS000073</t>
  </si>
  <si>
    <t>SOS000074</t>
  </si>
  <si>
    <t>Quifa</t>
  </si>
  <si>
    <t>Camilo Palacios</t>
  </si>
  <si>
    <t>Marlon Calderon</t>
  </si>
  <si>
    <t>Cristian Castillo</t>
  </si>
  <si>
    <t>Judith Gomez</t>
  </si>
  <si>
    <t>German Gutierrez</t>
  </si>
  <si>
    <t>Favian Castro</t>
  </si>
  <si>
    <t>Quifa Aromáticas</t>
  </si>
  <si>
    <t>Jorge Ramirez</t>
  </si>
  <si>
    <t>Quifa Resguardo</t>
  </si>
  <si>
    <t>CIUDAD DE REFERENCIA</t>
  </si>
  <si>
    <t>Bogotá</t>
  </si>
  <si>
    <t>Monteria</t>
  </si>
  <si>
    <t>Aereo</t>
  </si>
  <si>
    <t>Sincelejo</t>
  </si>
  <si>
    <t>Espinal</t>
  </si>
  <si>
    <t>Quifa-Rubiales</t>
  </si>
  <si>
    <t>01 40344</t>
  </si>
  <si>
    <t>Aviaturs</t>
  </si>
  <si>
    <t>Guaduas</t>
  </si>
  <si>
    <t>Valledupar</t>
  </si>
  <si>
    <t>Riohacha</t>
  </si>
  <si>
    <t>2 Días</t>
  </si>
  <si>
    <t>Aereo ida</t>
  </si>
  <si>
    <t>618-015472</t>
  </si>
  <si>
    <t>618-015493</t>
  </si>
  <si>
    <t>618-015492</t>
  </si>
  <si>
    <t>618-015494</t>
  </si>
  <si>
    <t>3 Días</t>
  </si>
  <si>
    <t>4 Días</t>
  </si>
  <si>
    <t>Le manoir-Egina</t>
  </si>
  <si>
    <t>Sahara oil field</t>
  </si>
  <si>
    <t>Hotel del Llano</t>
  </si>
  <si>
    <t>Hotel Boston</t>
  </si>
  <si>
    <t>Hotel Nova Park</t>
  </si>
  <si>
    <t>Vr. Alojamiento</t>
  </si>
  <si>
    <t>Valor Transporte</t>
  </si>
  <si>
    <t>DIAS DE REFERENCIA</t>
  </si>
  <si>
    <t>NOMBRE EMPLEADO</t>
  </si>
  <si>
    <t>Hotel Albatros</t>
  </si>
  <si>
    <t>Hotel Vajamar</t>
  </si>
  <si>
    <t>Documento Contable</t>
  </si>
  <si>
    <t>Referencia proveedor</t>
  </si>
  <si>
    <t>FECHA</t>
  </si>
  <si>
    <t>GCS-FO-38</t>
  </si>
  <si>
    <t>Versión  0</t>
  </si>
  <si>
    <t>Fecha:   20/06/2012</t>
  </si>
  <si>
    <t>PROCESO GESTIÓN COMPRAS Y LOGISTICA</t>
  </si>
  <si>
    <t>CUADRO  DE   LOGISTICA</t>
  </si>
  <si>
    <t>Aprobación:
GERENTE AFA</t>
  </si>
  <si>
    <t>PROYECTO</t>
  </si>
  <si>
    <t>RESPONSABLE</t>
  </si>
  <si>
    <t>PROCESO GESTIÓN LOGISTICA</t>
  </si>
  <si>
    <t>Pág 1 de 1</t>
  </si>
  <si>
    <t>PERSONA A CONTACTAR:</t>
  </si>
  <si>
    <t>RESUMEN DE LA DILIGENCIA:</t>
  </si>
  <si>
    <t>PRIORIDAD:</t>
  </si>
  <si>
    <t>GLO-FO-07</t>
  </si>
  <si>
    <t>Aprobación:
DIRECTORA ADMINISTRATIVA</t>
  </si>
  <si>
    <t>ENTIDAD A DONDE SE DIRIGE / DIRECCIÓN:</t>
  </si>
  <si>
    <t>SOLICITUD DE DILIGENCIAS DE MENSAJERIA</t>
  </si>
  <si>
    <t>FECHA DE DILIGENCIAMIENTO:</t>
  </si>
  <si>
    <t>FECHA DE EJECUCIÓN DE LA DILIGENCIA:</t>
  </si>
  <si>
    <t>LISTADO DE DOCUMENTOS :</t>
  </si>
  <si>
    <t>HORA DE EJECUCIÓN DE LA DILIGENCIA:</t>
  </si>
  <si>
    <t>COSTO DEL TRÁMITE (SI APLICA):</t>
  </si>
  <si>
    <t>REQUERIDOS</t>
  </si>
  <si>
    <t>PARA RECLAMAR</t>
  </si>
  <si>
    <t>PARA 
ENTREGAR</t>
  </si>
  <si>
    <t>Versión  1</t>
  </si>
  <si>
    <t>Fecha:   01/10/2014</t>
  </si>
  <si>
    <t>DEPARTAMENTO Y PERSONA QUE SOLICITA: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</si>
</sst>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/>
    <xf numFmtId="164" fontId="0" fillId="2" borderId="1" xfId="1" applyNumberFormat="1" applyFont="1" applyFill="1" applyBorder="1"/>
    <xf numFmtId="164" fontId="0" fillId="0" borderId="1" xfId="1" applyNumberFormat="1" applyFont="1" applyFill="1" applyBorder="1"/>
    <xf numFmtId="0" fontId="0" fillId="0" borderId="0" xfId="0" applyAlignment="1">
      <alignment vertical="center" wrapText="1"/>
    </xf>
    <xf numFmtId="0" fontId="5" fillId="0" borderId="4" xfId="2" applyFont="1" applyBorder="1" applyAlignment="1">
      <alignment vertical="center" wrapText="1"/>
    </xf>
    <xf numFmtId="0" fontId="5" fillId="0" borderId="5" xfId="2" applyFont="1" applyBorder="1" applyAlignment="1">
      <alignment vertical="center" wrapText="1"/>
    </xf>
    <xf numFmtId="0" fontId="5" fillId="0" borderId="9" xfId="2" applyFont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6" xfId="2" applyFont="1" applyBorder="1" applyAlignment="1">
      <alignment vertical="center" wrapText="1"/>
    </xf>
    <xf numFmtId="0" fontId="5" fillId="0" borderId="8" xfId="2" applyFont="1" applyBorder="1" applyAlignment="1">
      <alignment vertical="center" wrapText="1"/>
    </xf>
    <xf numFmtId="0" fontId="0" fillId="0" borderId="7" xfId="0" applyBorder="1"/>
    <xf numFmtId="164" fontId="2" fillId="0" borderId="0" xfId="1" applyNumberFormat="1" applyFont="1"/>
    <xf numFmtId="164" fontId="0" fillId="0" borderId="7" xfId="1" applyNumberFormat="1" applyFont="1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1F497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101600</xdr:rowOff>
    </xdr:from>
    <xdr:to>
      <xdr:col>1</xdr:col>
      <xdr:colOff>932390</xdr:colOff>
      <xdr:row>2</xdr:row>
      <xdr:rowOff>101600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304799" y="101600"/>
          <a:ext cx="989541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0</xdr:row>
      <xdr:rowOff>30480</xdr:rowOff>
    </xdr:from>
    <xdr:to>
      <xdr:col>1</xdr:col>
      <xdr:colOff>281940</xdr:colOff>
      <xdr:row>2</xdr:row>
      <xdr:rowOff>181382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" y="30480"/>
          <a:ext cx="853440" cy="6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26"/>
  <sheetViews>
    <sheetView showGridLines="0" tabSelected="1" view="pageLayout" zoomScaleNormal="110" zoomScaleSheetLayoutView="100" workbookViewId="0">
      <selection activeCell="D20" sqref="D20:I20"/>
    </sheetView>
  </sheetViews>
  <sheetFormatPr baseColWidth="10" defaultRowHeight="15" x14ac:dyDescent="0.25"/>
  <cols>
    <col min="1" max="1" width="5" customWidth="1"/>
    <col min="2" max="2" width="17.7109375" style="2" customWidth="1"/>
    <col min="3" max="3" width="19" customWidth="1"/>
    <col min="4" max="6" width="11.42578125" customWidth="1"/>
    <col min="7" max="9" width="11.42578125" style="3" customWidth="1"/>
  </cols>
  <sheetData>
    <row r="1" spans="1:181" ht="23.25" customHeight="1" x14ac:dyDescent="0.25">
      <c r="A1" s="24"/>
      <c r="B1" s="24"/>
      <c r="C1" s="30" t="s">
        <v>69</v>
      </c>
      <c r="D1" s="30"/>
      <c r="E1" s="30"/>
      <c r="F1" s="30"/>
      <c r="G1" s="30"/>
      <c r="H1" s="30" t="s">
        <v>74</v>
      </c>
      <c r="I1" s="3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</row>
    <row r="2" spans="1:181" ht="34.5" customHeight="1" x14ac:dyDescent="0.25">
      <c r="A2" s="24"/>
      <c r="B2" s="24"/>
      <c r="C2" s="30" t="s">
        <v>77</v>
      </c>
      <c r="D2" s="30"/>
      <c r="E2" s="30"/>
      <c r="F2" s="30"/>
      <c r="G2" s="30"/>
      <c r="H2" s="25" t="s">
        <v>75</v>
      </c>
      <c r="I2" s="2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</row>
    <row r="3" spans="1:181" ht="23.25" customHeight="1" x14ac:dyDescent="0.25">
      <c r="A3" s="24"/>
      <c r="B3" s="24"/>
      <c r="C3" s="26" t="s">
        <v>86</v>
      </c>
      <c r="D3" s="26"/>
      <c r="E3" s="31" t="s">
        <v>87</v>
      </c>
      <c r="F3" s="32"/>
      <c r="G3" s="32"/>
      <c r="H3" s="26" t="s">
        <v>70</v>
      </c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</row>
    <row r="4" spans="1:181" ht="6.75" customHeight="1" x14ac:dyDescent="0.25"/>
    <row r="6" spans="1:181" s="1" customFormat="1" ht="25.5" customHeight="1" x14ac:dyDescent="0.25">
      <c r="A6" s="27" t="s">
        <v>78</v>
      </c>
      <c r="B6" s="28"/>
      <c r="C6" s="29"/>
      <c r="D6" s="33"/>
      <c r="E6" s="34"/>
      <c r="F6" s="34"/>
      <c r="G6" s="34"/>
      <c r="H6" s="34"/>
      <c r="I6" s="35"/>
    </row>
    <row r="7" spans="1:181" s="1" customFormat="1" ht="9.75" customHeight="1" x14ac:dyDescent="0.25">
      <c r="A7" s="22"/>
      <c r="B7" s="22"/>
      <c r="C7" s="22"/>
      <c r="D7" s="22"/>
      <c r="E7" s="22"/>
      <c r="F7" s="23"/>
      <c r="G7" s="22"/>
      <c r="H7" s="22"/>
      <c r="I7" s="22"/>
    </row>
    <row r="8" spans="1:181" s="1" customFormat="1" ht="26.25" customHeight="1" x14ac:dyDescent="0.25">
      <c r="A8" s="27" t="s">
        <v>79</v>
      </c>
      <c r="B8" s="28"/>
      <c r="C8" s="29"/>
      <c r="D8" s="33"/>
      <c r="E8" s="34"/>
      <c r="F8" s="34"/>
      <c r="G8" s="34"/>
      <c r="H8" s="34"/>
      <c r="I8" s="35"/>
    </row>
    <row r="9" spans="1:181" s="1" customFormat="1" ht="9.75" customHeight="1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181" s="1" customFormat="1" ht="25.5" customHeight="1" x14ac:dyDescent="0.25">
      <c r="A10" s="27" t="s">
        <v>81</v>
      </c>
      <c r="B10" s="28"/>
      <c r="C10" s="29"/>
      <c r="D10" s="33"/>
      <c r="E10" s="34"/>
      <c r="F10" s="34"/>
      <c r="G10" s="34"/>
      <c r="H10" s="34"/>
      <c r="I10" s="35"/>
    </row>
    <row r="11" spans="1:181" s="1" customFormat="1" ht="9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181" s="1" customFormat="1" ht="23.25" customHeight="1" x14ac:dyDescent="0.25">
      <c r="A12" s="27" t="s">
        <v>73</v>
      </c>
      <c r="B12" s="28"/>
      <c r="C12" s="29"/>
      <c r="D12" s="33"/>
      <c r="E12" s="34"/>
      <c r="F12" s="34"/>
      <c r="G12" s="34"/>
      <c r="H12" s="34"/>
      <c r="I12" s="35"/>
    </row>
    <row r="13" spans="1:181" s="1" customFormat="1" ht="9.7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181" ht="38.25" customHeight="1" x14ac:dyDescent="0.25">
      <c r="A14" s="27" t="s">
        <v>88</v>
      </c>
      <c r="B14" s="28"/>
      <c r="C14" s="29"/>
      <c r="D14" s="33"/>
      <c r="E14" s="34"/>
      <c r="F14" s="34"/>
      <c r="G14" s="34"/>
      <c r="H14" s="34"/>
      <c r="I14" s="35"/>
    </row>
    <row r="15" spans="1:181" ht="9.75" customHeight="1" x14ac:dyDescent="0.25">
      <c r="A15" s="22"/>
      <c r="B15" s="22"/>
      <c r="C15" s="22"/>
      <c r="D15" s="22"/>
      <c r="E15" s="22"/>
      <c r="F15" s="23"/>
      <c r="G15" s="22"/>
      <c r="H15" s="22"/>
      <c r="I15" s="22"/>
    </row>
    <row r="16" spans="1:181" ht="36.75" customHeight="1" x14ac:dyDescent="0.25">
      <c r="A16" s="27" t="s">
        <v>76</v>
      </c>
      <c r="B16" s="28"/>
      <c r="C16" s="29"/>
      <c r="D16" s="33"/>
      <c r="E16" s="34"/>
      <c r="F16" s="34"/>
      <c r="G16" s="34"/>
      <c r="H16" s="34"/>
      <c r="I16" s="35"/>
    </row>
    <row r="17" spans="1:9" ht="9.75" customHeight="1" x14ac:dyDescent="0.25">
      <c r="A17" s="22"/>
      <c r="B17" s="22"/>
      <c r="C17" s="22"/>
      <c r="D17" s="22"/>
      <c r="E17" s="22"/>
      <c r="F17" s="23"/>
      <c r="G17" s="22"/>
      <c r="H17" s="22"/>
      <c r="I17" s="22"/>
    </row>
    <row r="18" spans="1:9" ht="25.5" customHeight="1" x14ac:dyDescent="0.25">
      <c r="A18" s="27" t="s">
        <v>71</v>
      </c>
      <c r="B18" s="28"/>
      <c r="C18" s="29"/>
      <c r="D18" s="33"/>
      <c r="E18" s="34"/>
      <c r="F18" s="34"/>
      <c r="G18" s="34"/>
      <c r="H18" s="34"/>
      <c r="I18" s="35"/>
    </row>
    <row r="19" spans="1:9" ht="9.75" customHeight="1" x14ac:dyDescent="0.25">
      <c r="A19" s="22"/>
      <c r="B19" s="22"/>
      <c r="C19" s="22"/>
      <c r="D19" s="22"/>
      <c r="E19" s="22"/>
      <c r="F19" s="23"/>
      <c r="G19" s="22"/>
      <c r="H19" s="22"/>
      <c r="I19" s="22"/>
    </row>
    <row r="20" spans="1:9" ht="68.25" customHeight="1" x14ac:dyDescent="0.25">
      <c r="A20" s="27" t="s">
        <v>72</v>
      </c>
      <c r="B20" s="28"/>
      <c r="C20" s="29"/>
      <c r="D20" s="33"/>
      <c r="E20" s="34"/>
      <c r="F20" s="34"/>
      <c r="G20" s="34"/>
      <c r="H20" s="34"/>
      <c r="I20" s="35"/>
    </row>
    <row r="21" spans="1:9" ht="9.75" customHeight="1" x14ac:dyDescent="0.25">
      <c r="A21" s="22"/>
      <c r="B21" s="22"/>
      <c r="C21" s="22"/>
      <c r="D21" s="22"/>
      <c r="E21" s="22"/>
      <c r="F21" s="23"/>
      <c r="G21" s="22"/>
      <c r="H21" s="22"/>
      <c r="I21" s="22"/>
    </row>
    <row r="22" spans="1:9" ht="21" customHeight="1" x14ac:dyDescent="0.25">
      <c r="A22" s="28" t="s">
        <v>80</v>
      </c>
      <c r="B22" s="28"/>
      <c r="C22" s="28"/>
      <c r="D22" s="42" t="s">
        <v>83</v>
      </c>
      <c r="E22" s="42"/>
      <c r="F22" s="42" t="s">
        <v>85</v>
      </c>
      <c r="G22" s="42"/>
      <c r="H22" s="42" t="s">
        <v>84</v>
      </c>
      <c r="I22" s="42"/>
    </row>
    <row r="23" spans="1:9" ht="57.75" customHeight="1" x14ac:dyDescent="0.25">
      <c r="A23" s="40"/>
      <c r="B23" s="40"/>
      <c r="C23" s="40"/>
      <c r="D23" s="41"/>
      <c r="E23" s="41"/>
      <c r="F23" s="41"/>
      <c r="G23" s="41"/>
      <c r="H23" s="41"/>
      <c r="I23" s="41"/>
    </row>
    <row r="24" spans="1:9" ht="9.7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31.5" customHeight="1" x14ac:dyDescent="0.25">
      <c r="A25" s="27" t="s">
        <v>82</v>
      </c>
      <c r="B25" s="28"/>
      <c r="C25" s="29"/>
      <c r="D25" s="33"/>
      <c r="E25" s="34"/>
      <c r="F25" s="34"/>
      <c r="G25" s="34"/>
      <c r="H25" s="34"/>
      <c r="I25" s="35"/>
    </row>
    <row r="26" spans="1:9" ht="9.75" customHeight="1" x14ac:dyDescent="0.25">
      <c r="A26" s="22"/>
      <c r="B26" s="22"/>
      <c r="C26" s="22"/>
      <c r="D26" s="22"/>
      <c r="E26" s="22"/>
      <c r="F26" s="23"/>
      <c r="G26" s="22"/>
      <c r="H26" s="22"/>
      <c r="I26" s="22"/>
    </row>
  </sheetData>
  <sortState ref="B3:J28">
    <sortCondition ref="B3"/>
  </sortState>
  <mergeCells count="30">
    <mergeCell ref="A10:C10"/>
    <mergeCell ref="D10:I10"/>
    <mergeCell ref="A12:C12"/>
    <mergeCell ref="D12:I12"/>
    <mergeCell ref="A22:C23"/>
    <mergeCell ref="D23:E23"/>
    <mergeCell ref="F23:G23"/>
    <mergeCell ref="H23:I23"/>
    <mergeCell ref="A25:C25"/>
    <mergeCell ref="D6:I6"/>
    <mergeCell ref="D14:I14"/>
    <mergeCell ref="D16:I16"/>
    <mergeCell ref="D18:I18"/>
    <mergeCell ref="D20:I20"/>
    <mergeCell ref="D25:I25"/>
    <mergeCell ref="A14:C14"/>
    <mergeCell ref="A16:C16"/>
    <mergeCell ref="A18:C18"/>
    <mergeCell ref="A20:C20"/>
    <mergeCell ref="A8:C8"/>
    <mergeCell ref="D8:I8"/>
    <mergeCell ref="A1:B3"/>
    <mergeCell ref="H2:I2"/>
    <mergeCell ref="H3:I3"/>
    <mergeCell ref="A6:C6"/>
    <mergeCell ref="H1:I1"/>
    <mergeCell ref="C1:G1"/>
    <mergeCell ref="C2:G2"/>
    <mergeCell ref="C3:D3"/>
    <mergeCell ref="E3:G3"/>
  </mergeCells>
  <pageMargins left="0.70866141732283472" right="0.70866141732283472" top="0.74803149606299213" bottom="0.74803149606299213" header="0.31496062992125984" footer="0.31496062992125984"/>
  <pageSetup scale="81" fitToHeight="0" orientation="portrait" verticalDpi="720" r:id="rId1"/>
  <headerFooter>
    <oddFooter>&amp;RPAGINA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3"/>
  <sheetViews>
    <sheetView topLeftCell="A12" workbookViewId="0">
      <selection activeCell="C38" sqref="C38"/>
    </sheetView>
  </sheetViews>
  <sheetFormatPr baseColWidth="10" defaultRowHeight="15" x14ac:dyDescent="0.25"/>
  <cols>
    <col min="1" max="1" width="13.42578125" style="2" customWidth="1"/>
    <col min="2" max="2" width="13.5703125" style="2" customWidth="1"/>
    <col min="3" max="3" width="22.85546875" customWidth="1"/>
    <col min="4" max="4" width="22.140625" customWidth="1"/>
    <col min="5" max="5" width="13.42578125" customWidth="1"/>
    <col min="6" max="6" width="11.7109375" customWidth="1"/>
    <col min="7" max="7" width="15.28515625" style="3" customWidth="1"/>
    <col min="8" max="8" width="8.42578125" style="3" customWidth="1"/>
    <col min="9" max="9" width="14.140625" style="3" customWidth="1"/>
    <col min="10" max="10" width="11.5703125" style="3"/>
    <col min="11" max="11" width="18.7109375" style="3" customWidth="1"/>
  </cols>
  <sheetData>
    <row r="1" spans="1:183" x14ac:dyDescent="0.25">
      <c r="A1" s="10"/>
      <c r="B1" s="11"/>
      <c r="C1" s="30" t="s">
        <v>64</v>
      </c>
      <c r="D1" s="30"/>
      <c r="E1" s="30"/>
      <c r="F1" s="30"/>
      <c r="G1" s="30"/>
      <c r="H1" s="30"/>
      <c r="I1" s="30"/>
      <c r="J1" s="30" t="s">
        <v>61</v>
      </c>
      <c r="K1" s="3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</row>
    <row r="2" spans="1:183" x14ac:dyDescent="0.25">
      <c r="A2" s="12"/>
      <c r="B2" s="13"/>
      <c r="C2" s="30" t="s">
        <v>65</v>
      </c>
      <c r="D2" s="30"/>
      <c r="E2" s="30"/>
      <c r="F2" s="30"/>
      <c r="G2" s="30"/>
      <c r="H2" s="30"/>
      <c r="I2" s="30"/>
      <c r="J2" s="38" t="s">
        <v>66</v>
      </c>
      <c r="K2" s="3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</row>
    <row r="3" spans="1:183" x14ac:dyDescent="0.25">
      <c r="A3" s="14"/>
      <c r="B3" s="15"/>
      <c r="C3" s="38" t="s">
        <v>62</v>
      </c>
      <c r="D3" s="38"/>
      <c r="E3" s="38"/>
      <c r="F3" s="39" t="s">
        <v>63</v>
      </c>
      <c r="G3" s="39"/>
      <c r="H3" s="39"/>
      <c r="I3" s="39"/>
      <c r="J3" s="38"/>
      <c r="K3" s="3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</row>
    <row r="5" spans="1:183" x14ac:dyDescent="0.25">
      <c r="A5" s="36" t="s">
        <v>67</v>
      </c>
      <c r="B5" s="36"/>
      <c r="C5" s="16"/>
      <c r="D5" s="16"/>
      <c r="I5" s="17" t="s">
        <v>60</v>
      </c>
      <c r="J5" s="18"/>
      <c r="K5" s="18"/>
    </row>
    <row r="6" spans="1:183" x14ac:dyDescent="0.25">
      <c r="A6" s="36" t="s">
        <v>68</v>
      </c>
      <c r="B6" s="36"/>
      <c r="C6" s="19"/>
      <c r="D6" s="19"/>
    </row>
    <row r="8" spans="1:183" x14ac:dyDescent="0.25">
      <c r="A8" s="3"/>
      <c r="B8" s="3"/>
      <c r="C8" s="3"/>
      <c r="D8" s="3"/>
      <c r="E8" s="3"/>
      <c r="F8" s="3"/>
    </row>
    <row r="9" spans="1:183" s="1" customFormat="1" ht="45" x14ac:dyDescent="0.25">
      <c r="A9" s="37" t="s">
        <v>54</v>
      </c>
      <c r="B9" s="37"/>
      <c r="C9" s="20" t="s">
        <v>55</v>
      </c>
      <c r="D9" s="20" t="s">
        <v>0</v>
      </c>
      <c r="E9" s="20" t="s">
        <v>27</v>
      </c>
      <c r="F9" s="20" t="s">
        <v>1</v>
      </c>
      <c r="G9" s="21" t="s">
        <v>53</v>
      </c>
      <c r="H9" s="21" t="s">
        <v>8</v>
      </c>
      <c r="I9" s="21" t="s">
        <v>52</v>
      </c>
      <c r="J9" s="21" t="s">
        <v>58</v>
      </c>
      <c r="K9" s="21" t="s">
        <v>59</v>
      </c>
    </row>
    <row r="10" spans="1:183" x14ac:dyDescent="0.25">
      <c r="A10" s="4">
        <v>41061</v>
      </c>
      <c r="B10" s="4">
        <f>+A10</f>
        <v>41061</v>
      </c>
      <c r="C10" s="6" t="s">
        <v>18</v>
      </c>
      <c r="D10" s="6" t="s">
        <v>17</v>
      </c>
      <c r="E10" s="6" t="s">
        <v>28</v>
      </c>
      <c r="F10" s="6"/>
      <c r="G10" s="5"/>
      <c r="H10" s="5"/>
      <c r="I10" s="5">
        <f t="shared" ref="I10:I24" si="0">(3150000+67500)/15</f>
        <v>214500</v>
      </c>
      <c r="J10" s="5" t="s">
        <v>11</v>
      </c>
      <c r="K10" s="5" t="s">
        <v>47</v>
      </c>
    </row>
    <row r="11" spans="1:183" x14ac:dyDescent="0.25">
      <c r="A11" s="4">
        <v>41061</v>
      </c>
      <c r="B11" s="4">
        <f t="shared" ref="B11:B24" si="1">+A11</f>
        <v>41061</v>
      </c>
      <c r="C11" s="6" t="s">
        <v>19</v>
      </c>
      <c r="D11" s="6" t="s">
        <v>17</v>
      </c>
      <c r="E11" s="6" t="s">
        <v>28</v>
      </c>
      <c r="F11" s="6"/>
      <c r="G11" s="5"/>
      <c r="H11" s="5"/>
      <c r="I11" s="5">
        <f t="shared" si="0"/>
        <v>214500</v>
      </c>
      <c r="J11" s="5" t="s">
        <v>11</v>
      </c>
      <c r="K11" s="5" t="s">
        <v>47</v>
      </c>
    </row>
    <row r="12" spans="1:183" x14ac:dyDescent="0.25">
      <c r="A12" s="4">
        <v>41061</v>
      </c>
      <c r="B12" s="4">
        <f t="shared" si="1"/>
        <v>41061</v>
      </c>
      <c r="C12" s="6" t="s">
        <v>20</v>
      </c>
      <c r="D12" s="6" t="s">
        <v>17</v>
      </c>
      <c r="E12" s="6" t="s">
        <v>28</v>
      </c>
      <c r="F12" s="6"/>
      <c r="G12" s="5"/>
      <c r="H12" s="5"/>
      <c r="I12" s="5">
        <f t="shared" si="0"/>
        <v>214500</v>
      </c>
      <c r="J12" s="5" t="s">
        <v>11</v>
      </c>
      <c r="K12" s="5" t="s">
        <v>47</v>
      </c>
    </row>
    <row r="13" spans="1:183" x14ac:dyDescent="0.25">
      <c r="A13" s="4">
        <v>41061</v>
      </c>
      <c r="B13" s="4">
        <f t="shared" si="1"/>
        <v>41061</v>
      </c>
      <c r="C13" s="6" t="s">
        <v>21</v>
      </c>
      <c r="D13" s="6" t="s">
        <v>17</v>
      </c>
      <c r="E13" s="6" t="s">
        <v>28</v>
      </c>
      <c r="F13" s="6"/>
      <c r="G13" s="5"/>
      <c r="H13" s="5"/>
      <c r="I13" s="5">
        <f t="shared" si="0"/>
        <v>214500</v>
      </c>
      <c r="J13" s="5" t="s">
        <v>11</v>
      </c>
      <c r="K13" s="5" t="s">
        <v>47</v>
      </c>
    </row>
    <row r="14" spans="1:183" x14ac:dyDescent="0.25">
      <c r="A14" s="4">
        <v>41061</v>
      </c>
      <c r="B14" s="4">
        <f t="shared" si="1"/>
        <v>41061</v>
      </c>
      <c r="C14" s="6" t="s">
        <v>22</v>
      </c>
      <c r="D14" s="6" t="s">
        <v>33</v>
      </c>
      <c r="E14" s="6" t="s">
        <v>28</v>
      </c>
      <c r="F14" s="6"/>
      <c r="G14" s="5"/>
      <c r="H14" s="5"/>
      <c r="I14" s="5">
        <f t="shared" si="0"/>
        <v>214500</v>
      </c>
      <c r="J14" s="5" t="s">
        <v>11</v>
      </c>
      <c r="K14" s="5" t="s">
        <v>47</v>
      </c>
    </row>
    <row r="15" spans="1:183" x14ac:dyDescent="0.25">
      <c r="A15" s="4">
        <v>41061</v>
      </c>
      <c r="B15" s="4">
        <f t="shared" si="1"/>
        <v>41061</v>
      </c>
      <c r="C15" s="6" t="s">
        <v>23</v>
      </c>
      <c r="D15" s="6" t="s">
        <v>24</v>
      </c>
      <c r="E15" s="6" t="s">
        <v>28</v>
      </c>
      <c r="F15" s="6"/>
      <c r="G15" s="5"/>
      <c r="H15" s="5"/>
      <c r="I15" s="5">
        <f t="shared" si="0"/>
        <v>214500</v>
      </c>
      <c r="J15" s="5" t="s">
        <v>11</v>
      </c>
      <c r="K15" s="5" t="s">
        <v>47</v>
      </c>
    </row>
    <row r="16" spans="1:183" x14ac:dyDescent="0.25">
      <c r="A16" s="4">
        <v>41061</v>
      </c>
      <c r="B16" s="4">
        <f t="shared" si="1"/>
        <v>41061</v>
      </c>
      <c r="C16" s="6" t="s">
        <v>25</v>
      </c>
      <c r="D16" s="6" t="s">
        <v>26</v>
      </c>
      <c r="E16" s="6" t="s">
        <v>28</v>
      </c>
      <c r="F16" s="6"/>
      <c r="G16" s="5"/>
      <c r="H16" s="5"/>
      <c r="I16" s="5">
        <f t="shared" si="0"/>
        <v>214500</v>
      </c>
      <c r="J16" s="5" t="s">
        <v>11</v>
      </c>
      <c r="K16" s="5" t="s">
        <v>47</v>
      </c>
    </row>
    <row r="17" spans="1:11" x14ac:dyDescent="0.25">
      <c r="A17" s="4">
        <v>41061</v>
      </c>
      <c r="B17" s="4">
        <f t="shared" si="1"/>
        <v>41061</v>
      </c>
      <c r="C17" s="6" t="s">
        <v>6</v>
      </c>
      <c r="D17" s="6" t="s">
        <v>7</v>
      </c>
      <c r="E17" s="6" t="s">
        <v>28</v>
      </c>
      <c r="F17" s="6"/>
      <c r="G17" s="5"/>
      <c r="H17" s="5"/>
      <c r="I17" s="5">
        <f t="shared" si="0"/>
        <v>214500</v>
      </c>
      <c r="J17" s="5" t="s">
        <v>11</v>
      </c>
      <c r="K17" s="5" t="s">
        <v>47</v>
      </c>
    </row>
    <row r="18" spans="1:11" x14ac:dyDescent="0.25">
      <c r="A18" s="4">
        <v>41062</v>
      </c>
      <c r="B18" s="4">
        <f t="shared" si="1"/>
        <v>41062</v>
      </c>
      <c r="C18" s="6" t="s">
        <v>18</v>
      </c>
      <c r="D18" s="6" t="s">
        <v>17</v>
      </c>
      <c r="E18" s="6" t="s">
        <v>28</v>
      </c>
      <c r="F18" s="6"/>
      <c r="G18" s="5"/>
      <c r="H18" s="5"/>
      <c r="I18" s="5">
        <f t="shared" si="0"/>
        <v>214500</v>
      </c>
      <c r="J18" s="5" t="s">
        <v>11</v>
      </c>
      <c r="K18" s="5" t="s">
        <v>47</v>
      </c>
    </row>
    <row r="19" spans="1:11" x14ac:dyDescent="0.25">
      <c r="A19" s="4">
        <v>41062</v>
      </c>
      <c r="B19" s="4">
        <f t="shared" si="1"/>
        <v>41062</v>
      </c>
      <c r="C19" s="6" t="s">
        <v>19</v>
      </c>
      <c r="D19" s="6" t="s">
        <v>17</v>
      </c>
      <c r="E19" s="6" t="s">
        <v>28</v>
      </c>
      <c r="F19" s="6"/>
      <c r="G19" s="5"/>
      <c r="H19" s="5"/>
      <c r="I19" s="5">
        <f t="shared" si="0"/>
        <v>214500</v>
      </c>
      <c r="J19" s="5" t="s">
        <v>11</v>
      </c>
      <c r="K19" s="5" t="s">
        <v>47</v>
      </c>
    </row>
    <row r="20" spans="1:11" x14ac:dyDescent="0.25">
      <c r="A20" s="4">
        <v>41062</v>
      </c>
      <c r="B20" s="4">
        <f t="shared" si="1"/>
        <v>41062</v>
      </c>
      <c r="C20" s="6" t="s">
        <v>20</v>
      </c>
      <c r="D20" s="6" t="s">
        <v>17</v>
      </c>
      <c r="E20" s="6" t="s">
        <v>28</v>
      </c>
      <c r="F20" s="6"/>
      <c r="G20" s="5"/>
      <c r="H20" s="5"/>
      <c r="I20" s="5">
        <f t="shared" si="0"/>
        <v>214500</v>
      </c>
      <c r="J20" s="5" t="s">
        <v>11</v>
      </c>
      <c r="K20" s="5" t="s">
        <v>47</v>
      </c>
    </row>
    <row r="21" spans="1:11" x14ac:dyDescent="0.25">
      <c r="A21" s="4">
        <v>41062</v>
      </c>
      <c r="B21" s="4">
        <f t="shared" si="1"/>
        <v>41062</v>
      </c>
      <c r="C21" s="6" t="s">
        <v>21</v>
      </c>
      <c r="D21" s="6" t="s">
        <v>17</v>
      </c>
      <c r="E21" s="6" t="s">
        <v>28</v>
      </c>
      <c r="F21" s="6"/>
      <c r="G21" s="5"/>
      <c r="H21" s="5"/>
      <c r="I21" s="5">
        <f t="shared" si="0"/>
        <v>214500</v>
      </c>
      <c r="J21" s="5" t="s">
        <v>11</v>
      </c>
      <c r="K21" s="5" t="s">
        <v>47</v>
      </c>
    </row>
    <row r="22" spans="1:11" x14ac:dyDescent="0.25">
      <c r="A22" s="4">
        <v>41062</v>
      </c>
      <c r="B22" s="4">
        <f t="shared" si="1"/>
        <v>41062</v>
      </c>
      <c r="C22" s="6" t="s">
        <v>22</v>
      </c>
      <c r="D22" s="6" t="s">
        <v>33</v>
      </c>
      <c r="E22" s="6" t="s">
        <v>28</v>
      </c>
      <c r="F22" s="6"/>
      <c r="G22" s="5"/>
      <c r="H22" s="5"/>
      <c r="I22" s="5">
        <f t="shared" si="0"/>
        <v>214500</v>
      </c>
      <c r="J22" s="5" t="s">
        <v>11</v>
      </c>
      <c r="K22" s="5" t="s">
        <v>47</v>
      </c>
    </row>
    <row r="23" spans="1:11" x14ac:dyDescent="0.25">
      <c r="A23" s="4">
        <v>41062</v>
      </c>
      <c r="B23" s="4">
        <f t="shared" si="1"/>
        <v>41062</v>
      </c>
      <c r="C23" s="6" t="s">
        <v>23</v>
      </c>
      <c r="D23" s="6" t="s">
        <v>24</v>
      </c>
      <c r="E23" s="6" t="s">
        <v>28</v>
      </c>
      <c r="F23" s="6"/>
      <c r="G23" s="5"/>
      <c r="H23" s="5"/>
      <c r="I23" s="5">
        <f t="shared" si="0"/>
        <v>214500</v>
      </c>
      <c r="J23" s="5" t="s">
        <v>11</v>
      </c>
      <c r="K23" s="5" t="s">
        <v>47</v>
      </c>
    </row>
    <row r="24" spans="1:11" x14ac:dyDescent="0.25">
      <c r="A24" s="4">
        <v>41062</v>
      </c>
      <c r="B24" s="4">
        <f t="shared" si="1"/>
        <v>41062</v>
      </c>
      <c r="C24" s="6" t="s">
        <v>25</v>
      </c>
      <c r="D24" s="6" t="s">
        <v>26</v>
      </c>
      <c r="E24" s="6" t="s">
        <v>28</v>
      </c>
      <c r="F24" s="6"/>
      <c r="G24" s="5"/>
      <c r="H24" s="5"/>
      <c r="I24" s="5">
        <f t="shared" si="0"/>
        <v>214500</v>
      </c>
      <c r="J24" s="5" t="s">
        <v>11</v>
      </c>
      <c r="K24" s="5" t="s">
        <v>47</v>
      </c>
    </row>
    <row r="25" spans="1:11" x14ac:dyDescent="0.25">
      <c r="A25" s="4">
        <v>41066</v>
      </c>
      <c r="B25" s="4">
        <v>41068</v>
      </c>
      <c r="C25" s="6" t="s">
        <v>2</v>
      </c>
      <c r="D25" s="6" t="s">
        <v>4</v>
      </c>
      <c r="E25" s="6" t="s">
        <v>9</v>
      </c>
      <c r="F25" s="6" t="s">
        <v>5</v>
      </c>
      <c r="G25" s="5">
        <f>480000/2</f>
        <v>240000</v>
      </c>
      <c r="H25" s="5"/>
      <c r="I25" s="5"/>
      <c r="J25" s="5" t="s">
        <v>14</v>
      </c>
      <c r="K25" s="5" t="s">
        <v>48</v>
      </c>
    </row>
    <row r="26" spans="1:11" x14ac:dyDescent="0.25">
      <c r="A26" s="4">
        <v>41066</v>
      </c>
      <c r="B26" s="4">
        <v>41068</v>
      </c>
      <c r="C26" s="6" t="s">
        <v>3</v>
      </c>
      <c r="D26" s="6" t="s">
        <v>4</v>
      </c>
      <c r="E26" s="6" t="s">
        <v>9</v>
      </c>
      <c r="F26" s="6" t="s">
        <v>5</v>
      </c>
      <c r="G26" s="5">
        <f>+G25</f>
        <v>240000</v>
      </c>
      <c r="H26" s="5"/>
      <c r="I26" s="5"/>
      <c r="J26" s="5" t="s">
        <v>14</v>
      </c>
      <c r="K26" s="5" t="s">
        <v>48</v>
      </c>
    </row>
    <row r="27" spans="1:11" x14ac:dyDescent="0.25">
      <c r="A27" s="4">
        <v>41066</v>
      </c>
      <c r="B27" s="4">
        <v>41068</v>
      </c>
      <c r="C27" s="6" t="s">
        <v>6</v>
      </c>
      <c r="D27" s="6" t="s">
        <v>7</v>
      </c>
      <c r="E27" s="6" t="s">
        <v>9</v>
      </c>
      <c r="F27" s="6" t="s">
        <v>5</v>
      </c>
      <c r="G27" s="5">
        <v>480000</v>
      </c>
      <c r="H27" s="5"/>
      <c r="I27" s="5"/>
      <c r="J27" s="5" t="s">
        <v>15</v>
      </c>
      <c r="K27" s="5" t="s">
        <v>48</v>
      </c>
    </row>
    <row r="28" spans="1:11" x14ac:dyDescent="0.25">
      <c r="A28" s="4">
        <v>41068</v>
      </c>
      <c r="B28" s="4">
        <v>41068</v>
      </c>
      <c r="C28" s="6" t="s">
        <v>2</v>
      </c>
      <c r="D28" s="6" t="s">
        <v>4</v>
      </c>
      <c r="E28" s="6" t="s">
        <v>9</v>
      </c>
      <c r="F28" s="6" t="s">
        <v>5</v>
      </c>
      <c r="G28" s="5">
        <f>480000/3</f>
        <v>160000</v>
      </c>
      <c r="H28" s="5"/>
      <c r="I28" s="5"/>
      <c r="J28" s="5" t="s">
        <v>16</v>
      </c>
      <c r="K28" s="5" t="s">
        <v>48</v>
      </c>
    </row>
    <row r="29" spans="1:11" x14ac:dyDescent="0.25">
      <c r="A29" s="4">
        <v>41068</v>
      </c>
      <c r="B29" s="4">
        <v>41068</v>
      </c>
      <c r="C29" s="6" t="s">
        <v>3</v>
      </c>
      <c r="D29" s="6" t="s">
        <v>4</v>
      </c>
      <c r="E29" s="6" t="s">
        <v>9</v>
      </c>
      <c r="F29" s="6" t="s">
        <v>5</v>
      </c>
      <c r="G29" s="5">
        <f>480000/3</f>
        <v>160000</v>
      </c>
      <c r="H29" s="5"/>
      <c r="I29" s="5"/>
      <c r="J29" s="5" t="s">
        <v>16</v>
      </c>
      <c r="K29" s="5" t="s">
        <v>48</v>
      </c>
    </row>
    <row r="30" spans="1:11" x14ac:dyDescent="0.25">
      <c r="A30" s="4">
        <v>41068</v>
      </c>
      <c r="B30" s="4">
        <v>41068</v>
      </c>
      <c r="C30" s="6" t="s">
        <v>6</v>
      </c>
      <c r="D30" s="6" t="s">
        <v>7</v>
      </c>
      <c r="E30" s="6" t="s">
        <v>9</v>
      </c>
      <c r="F30" s="6" t="s">
        <v>5</v>
      </c>
      <c r="G30" s="5">
        <f>480000/3</f>
        <v>160000</v>
      </c>
      <c r="H30" s="5"/>
      <c r="I30" s="5"/>
      <c r="J30" s="5" t="s">
        <v>16</v>
      </c>
      <c r="K30" s="5" t="s">
        <v>48</v>
      </c>
    </row>
    <row r="31" spans="1:11" x14ac:dyDescent="0.25">
      <c r="A31" s="4">
        <v>41068</v>
      </c>
      <c r="B31" s="4">
        <v>41068</v>
      </c>
      <c r="C31" s="6" t="s">
        <v>3</v>
      </c>
      <c r="D31" s="6" t="s">
        <v>4</v>
      </c>
      <c r="E31" s="6" t="s">
        <v>9</v>
      </c>
      <c r="F31" s="6"/>
      <c r="G31" s="5"/>
      <c r="H31" s="5">
        <v>2</v>
      </c>
      <c r="I31" s="5">
        <f>520000-43091</f>
        <v>476909</v>
      </c>
      <c r="J31" s="5" t="s">
        <v>13</v>
      </c>
      <c r="K31" s="5" t="s">
        <v>49</v>
      </c>
    </row>
    <row r="32" spans="1:11" x14ac:dyDescent="0.25">
      <c r="A32" s="4">
        <v>41068</v>
      </c>
      <c r="B32" s="4">
        <v>41075</v>
      </c>
      <c r="C32" s="6" t="s">
        <v>6</v>
      </c>
      <c r="D32" s="6" t="s">
        <v>7</v>
      </c>
      <c r="E32" s="6" t="s">
        <v>31</v>
      </c>
      <c r="F32" s="6"/>
      <c r="G32" s="5"/>
      <c r="H32" s="5">
        <v>3</v>
      </c>
      <c r="I32" s="7">
        <v>450700</v>
      </c>
      <c r="J32" s="5"/>
      <c r="K32" s="5" t="s">
        <v>50</v>
      </c>
    </row>
    <row r="33" spans="1:11" x14ac:dyDescent="0.25">
      <c r="A33" s="4">
        <v>41069</v>
      </c>
      <c r="B33" s="4">
        <v>41075</v>
      </c>
      <c r="C33" s="6" t="s">
        <v>6</v>
      </c>
      <c r="D33" s="6" t="s">
        <v>7</v>
      </c>
      <c r="E33" s="6" t="s">
        <v>29</v>
      </c>
      <c r="F33" s="6" t="s">
        <v>30</v>
      </c>
      <c r="G33" s="8">
        <f>633706-75040-6640-2376</f>
        <v>549650</v>
      </c>
      <c r="H33" s="5"/>
      <c r="I33" s="5"/>
      <c r="J33" s="5" t="s">
        <v>41</v>
      </c>
      <c r="K33" s="5" t="s">
        <v>35</v>
      </c>
    </row>
    <row r="34" spans="1:11" x14ac:dyDescent="0.25">
      <c r="A34" s="4">
        <v>41074</v>
      </c>
      <c r="B34" s="4">
        <v>41076</v>
      </c>
      <c r="C34" s="6" t="s">
        <v>3</v>
      </c>
      <c r="D34" s="6" t="s">
        <v>4</v>
      </c>
      <c r="E34" s="6" t="s">
        <v>10</v>
      </c>
      <c r="F34" s="6"/>
      <c r="G34" s="5"/>
      <c r="H34" s="5">
        <v>1</v>
      </c>
      <c r="I34" s="5">
        <f>86000-7501</f>
        <v>78499</v>
      </c>
      <c r="J34" s="5" t="s">
        <v>12</v>
      </c>
      <c r="K34" s="5" t="s">
        <v>51</v>
      </c>
    </row>
    <row r="35" spans="1:11" x14ac:dyDescent="0.25">
      <c r="A35" s="4">
        <v>41074</v>
      </c>
      <c r="B35" s="4">
        <v>41076</v>
      </c>
      <c r="C35" s="6" t="s">
        <v>3</v>
      </c>
      <c r="D35" s="6" t="s">
        <v>4</v>
      </c>
      <c r="E35" s="6" t="s">
        <v>10</v>
      </c>
      <c r="F35" s="6" t="s">
        <v>30</v>
      </c>
      <c r="G35" s="8">
        <f>447963-44160-9600-2376-3648</f>
        <v>388179</v>
      </c>
      <c r="H35" s="5"/>
      <c r="I35" s="5"/>
      <c r="J35" s="5" t="s">
        <v>42</v>
      </c>
      <c r="K35" s="5" t="s">
        <v>35</v>
      </c>
    </row>
    <row r="36" spans="1:11" x14ac:dyDescent="0.25">
      <c r="A36" s="4">
        <v>41076</v>
      </c>
      <c r="B36" s="4">
        <v>41076</v>
      </c>
      <c r="C36" s="6" t="s">
        <v>3</v>
      </c>
      <c r="D36" s="6" t="s">
        <v>4</v>
      </c>
      <c r="E36" s="6" t="s">
        <v>10</v>
      </c>
      <c r="F36" s="6" t="s">
        <v>30</v>
      </c>
      <c r="G36" s="8">
        <f>451634-3648-2376-9600-44960</f>
        <v>391050</v>
      </c>
      <c r="H36" s="5"/>
      <c r="I36" s="5"/>
      <c r="J36" s="5" t="s">
        <v>44</v>
      </c>
      <c r="K36" s="5" t="s">
        <v>35</v>
      </c>
    </row>
    <row r="37" spans="1:11" x14ac:dyDescent="0.25">
      <c r="A37" s="4">
        <v>41076</v>
      </c>
      <c r="B37" s="4">
        <v>41076</v>
      </c>
      <c r="C37" s="6" t="s">
        <v>3</v>
      </c>
      <c r="D37" s="6" t="s">
        <v>4</v>
      </c>
      <c r="E37" s="6" t="s">
        <v>10</v>
      </c>
      <c r="F37" s="6"/>
      <c r="G37" s="5"/>
      <c r="H37" s="5">
        <v>1</v>
      </c>
      <c r="I37" s="8">
        <f>86000-7501</f>
        <v>78499</v>
      </c>
      <c r="J37" s="5" t="s">
        <v>34</v>
      </c>
      <c r="K37" s="5" t="s">
        <v>51</v>
      </c>
    </row>
    <row r="38" spans="1:11" x14ac:dyDescent="0.25">
      <c r="A38" s="4">
        <v>41079</v>
      </c>
      <c r="B38" s="4">
        <v>41080</v>
      </c>
      <c r="C38" s="6" t="s">
        <v>2</v>
      </c>
      <c r="D38" s="6" t="s">
        <v>4</v>
      </c>
      <c r="E38" s="6" t="s">
        <v>37</v>
      </c>
      <c r="F38" s="6" t="s">
        <v>40</v>
      </c>
      <c r="G38" s="5">
        <f>264774-3648-2376-28800</f>
        <v>229950</v>
      </c>
      <c r="H38" s="5">
        <v>1</v>
      </c>
      <c r="I38" s="5"/>
      <c r="J38" s="5" t="s">
        <v>43</v>
      </c>
      <c r="K38" s="5" t="s">
        <v>35</v>
      </c>
    </row>
    <row r="39" spans="1:11" x14ac:dyDescent="0.25">
      <c r="A39" s="4">
        <v>41080</v>
      </c>
      <c r="B39" s="4">
        <v>41081</v>
      </c>
      <c r="C39" s="6" t="s">
        <v>2</v>
      </c>
      <c r="D39" s="6" t="s">
        <v>4</v>
      </c>
      <c r="E39" s="6" t="s">
        <v>38</v>
      </c>
      <c r="F39" s="6"/>
      <c r="G39" s="5"/>
      <c r="H39" s="5" t="s">
        <v>39</v>
      </c>
      <c r="I39" s="7">
        <v>108500</v>
      </c>
      <c r="J39" s="5"/>
      <c r="K39" s="5" t="s">
        <v>57</v>
      </c>
    </row>
    <row r="40" spans="1:11" x14ac:dyDescent="0.25">
      <c r="A40" s="4">
        <v>41079</v>
      </c>
      <c r="B40" s="4">
        <v>41082</v>
      </c>
      <c r="C40" s="6" t="s">
        <v>6</v>
      </c>
      <c r="D40" s="6" t="s">
        <v>7</v>
      </c>
      <c r="E40" s="6" t="s">
        <v>32</v>
      </c>
      <c r="F40" s="6"/>
      <c r="G40" s="5"/>
      <c r="H40" s="5" t="s">
        <v>45</v>
      </c>
      <c r="I40" s="7">
        <v>295557</v>
      </c>
      <c r="J40" s="5"/>
      <c r="K40" s="5" t="s">
        <v>56</v>
      </c>
    </row>
    <row r="43" spans="1:11" x14ac:dyDescent="0.25">
      <c r="A43" s="2">
        <v>41085</v>
      </c>
      <c r="B43" s="2">
        <v>41089</v>
      </c>
      <c r="C43" t="s">
        <v>6</v>
      </c>
      <c r="D43" t="s">
        <v>7</v>
      </c>
      <c r="E43" t="s">
        <v>36</v>
      </c>
      <c r="H43" s="3" t="s">
        <v>46</v>
      </c>
    </row>
  </sheetData>
  <mergeCells count="9">
    <mergeCell ref="A5:B5"/>
    <mergeCell ref="A6:B6"/>
    <mergeCell ref="A9:B9"/>
    <mergeCell ref="C1:I1"/>
    <mergeCell ref="J1:K1"/>
    <mergeCell ref="C2:I2"/>
    <mergeCell ref="J2:K3"/>
    <mergeCell ref="C3:E3"/>
    <mergeCell ref="F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GCL-FO-007</vt:lpstr>
      <vt:lpstr>Hoja2</vt:lpstr>
      <vt:lpstr>Hoja3</vt:lpstr>
      <vt:lpstr>'GCL-FO-007'!Área_de_impresión</vt:lpstr>
      <vt:lpstr>'GCL-FO-007'!Títulos_a_imprimir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Cano</dc:creator>
  <cp:lastModifiedBy>Admin</cp:lastModifiedBy>
  <cp:lastPrinted>2014-10-01T15:13:29Z</cp:lastPrinted>
  <dcterms:created xsi:type="dcterms:W3CDTF">2012-06-15T20:19:45Z</dcterms:created>
  <dcterms:modified xsi:type="dcterms:W3CDTF">2014-10-01T15:20:03Z</dcterms:modified>
</cp:coreProperties>
</file>