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12. Gestión Tecnología Informática (GIT)\"/>
    </mc:Choice>
  </mc:AlternateContent>
  <bookViews>
    <workbookView xWindow="0" yWindow="0" windowWidth="20490" windowHeight="7770" tabRatio="820"/>
  </bookViews>
  <sheets>
    <sheet name="Enero" sheetId="20" r:id="rId1"/>
    <sheet name="Febrero" sheetId="21" r:id="rId2"/>
    <sheet name="Marzo" sheetId="13" r:id="rId3"/>
    <sheet name="Abril" sheetId="15" r:id="rId4"/>
    <sheet name="Mayo" sheetId="23" r:id="rId5"/>
    <sheet name="Junio" sheetId="24" r:id="rId6"/>
    <sheet name="Julio" sheetId="25" r:id="rId7"/>
    <sheet name="Agosto" sheetId="26" r:id="rId8"/>
    <sheet name="Sept" sheetId="27" r:id="rId9"/>
    <sheet name="Oct" sheetId="28" r:id="rId10"/>
    <sheet name="Nov" sheetId="29" r:id="rId11"/>
    <sheet name="Dic" sheetId="30" r:id="rId12"/>
    <sheet name="Resumen" sheetId="16" r:id="rId13"/>
    <sheet name="Correctivos" sheetId="12" r:id="rId14"/>
    <sheet name="2015" sheetId="31" state="hidden" r:id="rId15"/>
  </sheets>
  <externalReferences>
    <externalReference r:id="rId16"/>
  </externalReferences>
  <definedNames>
    <definedName name="_xlnm._FilterDatabase" localSheetId="14" hidden="1">'2015'!$A$5:$BJ$276</definedName>
    <definedName name="_xlnm._FilterDatabase" localSheetId="3" hidden="1">Abril!$A$5:$K$142</definedName>
    <definedName name="_xlnm._FilterDatabase" localSheetId="7" hidden="1">Agosto!$A$5:$K$134</definedName>
    <definedName name="_xlnm._FilterDatabase" localSheetId="13" hidden="1">Correctivos!$A$5:$BE$78</definedName>
    <definedName name="_xlnm._FilterDatabase" localSheetId="11" hidden="1">Dic!$A$5:$K$130</definedName>
    <definedName name="_xlnm._FilterDatabase" localSheetId="6" hidden="1">Julio!$A$5:$K$134</definedName>
    <definedName name="_xlnm._FilterDatabase" localSheetId="5" hidden="1">Junio!$A$5:$K$134</definedName>
    <definedName name="_xlnm._FilterDatabase" localSheetId="4" hidden="1">Mayo!$A$5:$K$134</definedName>
    <definedName name="_xlnm._FilterDatabase" localSheetId="10" hidden="1">Nov!$A$5:$K$130</definedName>
    <definedName name="_xlnm._FilterDatabase" localSheetId="9" hidden="1">Oct!$A$5:$K$130</definedName>
    <definedName name="_xlnm._FilterDatabase" localSheetId="8" hidden="1">Sept!$A$5:$K$130</definedName>
    <definedName name="_xlnm.Print_Area" localSheetId="14">'2015'!$A$1:$BE$12</definedName>
    <definedName name="_xlnm.Print_Area" localSheetId="3">Abril!$A$1:$K$10</definedName>
    <definedName name="_xlnm.Print_Area" localSheetId="7">Agosto!$A$1:$K$10</definedName>
    <definedName name="_xlnm.Print_Area" localSheetId="13">Correctivos!$A$1:$BE$8</definedName>
    <definedName name="_xlnm.Print_Area" localSheetId="11">Dic!$A$1:$K$10</definedName>
    <definedName name="_xlnm.Print_Area" localSheetId="0">Enero!$A$1:$K$10</definedName>
    <definedName name="_xlnm.Print_Area" localSheetId="1">Febrero!$A$1:$K$10</definedName>
    <definedName name="_xlnm.Print_Area" localSheetId="6">Julio!$A$1:$K$10</definedName>
    <definedName name="_xlnm.Print_Area" localSheetId="5">Junio!$A$1:$K$10</definedName>
    <definedName name="_xlnm.Print_Area" localSheetId="2">Marzo!$A$1:$K$10</definedName>
    <definedName name="_xlnm.Print_Area" localSheetId="4">Mayo!$A$1:$K$10</definedName>
    <definedName name="_xlnm.Print_Area" localSheetId="10">Nov!$A$1:$K$10</definedName>
    <definedName name="_xlnm.Print_Area" localSheetId="9">Oct!$A$1:$K$10</definedName>
    <definedName name="_xlnm.Print_Area" localSheetId="8">Sept!$A$1:$K$10</definedName>
    <definedName name="cr_abril">Correctivos!$Q$7:$U$78</definedName>
    <definedName name="cr_agosto">Correctivos!$AI$7:$AL$78</definedName>
    <definedName name="cr_diciembre">Correctivos!$BA$7:$BE$78</definedName>
    <definedName name="cr_enero">Correctivos!$E$7:$H$78</definedName>
    <definedName name="cr_febrero">Correctivos!$I$7:$L$78</definedName>
    <definedName name="cr_julio">Correctivos!$AD$7:$AH$78</definedName>
    <definedName name="cr_junio">Correctivos!$Z$15:$AC$78</definedName>
    <definedName name="cr_marzo">Correctivos!$M$7:$P$78</definedName>
    <definedName name="cr_mayo">Correctivos!$V$7:$Y$78</definedName>
    <definedName name="cr_noviembre">Correctivos!$AW$7:$AZ$78</definedName>
    <definedName name="cr_octubre">Correctivos!$AR$7:$AV$78</definedName>
    <definedName name="cr_septiembre">Correctivos!$AM$7:$AQ$78</definedName>
    <definedName name="pe_abril">Abril!$D$7:$D$142</definedName>
    <definedName name="pe_agosto">Agosto!$D$7:$D$134</definedName>
    <definedName name="pe_diciembre">Dic!$D$7:$D$130</definedName>
    <definedName name="pe_enero">Enero!$D$7:$D$58</definedName>
    <definedName name="pe_febrero">Febrero!$D$7:$D$98</definedName>
    <definedName name="pe_julio">Julio!$D$7:$D$134</definedName>
    <definedName name="pe_junio">Junio!$D$7:$D$134</definedName>
    <definedName name="pe_marzo">Marzo!$D$7:$D$142</definedName>
    <definedName name="pe_mayo">Mayo!$D$7:$D$134</definedName>
    <definedName name="pe_noviembre">Nov!$D$7:$D$130</definedName>
    <definedName name="pe_octubre">Oct!$D$7:$D$130</definedName>
    <definedName name="pe_septiembre">Sept!$D$7:$D$130</definedName>
    <definedName name="tipo_act_sem1">'[1]Primer Semestre 2014 '!$GC$8:$GC$253</definedName>
    <definedName name="tipo_act_sem2">'[1]Segundo Semestre 2014'!$GG$8:$GG$325</definedName>
    <definedName name="tipo_actividad" localSheetId="14">'2015'!$BF$7:$BF$276</definedName>
    <definedName name="tipo_actividad">Correctivos!#REF!</definedName>
    <definedName name="tpa_abril">Abril!$L$7:$L$142</definedName>
    <definedName name="tpa_agosto">Agosto!$L$7:$L$134</definedName>
    <definedName name="tpa_diciembre">Dic!$L$7:$L$130</definedName>
    <definedName name="tpa_enero">Enero!$L$7:$L$58</definedName>
    <definedName name="tpa_febrero">Febrero!$L$7:$L$98</definedName>
    <definedName name="tpa_julio">Julio!$L$7:$L$134</definedName>
    <definedName name="tpa_junio">Junio!$L$7:$L$134</definedName>
    <definedName name="tpa_marzo">Marzo!$L$7:$L$142</definedName>
    <definedName name="tpa_mayo">Mayo!$L$7:$L$134</definedName>
    <definedName name="tpa_noviembre">Nov!$L$7:$L$130</definedName>
    <definedName name="tpa_octubre">Oct!$L$7:$L$130</definedName>
    <definedName name="tpa_septiembre">Sept!$L$7:$L$130</definedName>
    <definedName name="trim1" localSheetId="14">'2015'!$BG$7:$BG$276</definedName>
    <definedName name="trim1">Correctivos!#REF!</definedName>
    <definedName name="trim2" localSheetId="14">'2015'!$BH$7:$BH$276</definedName>
    <definedName name="trim2">Correctivos!#REF!</definedName>
    <definedName name="trim3" localSheetId="14">'2015'!$BI$7:$BI$276</definedName>
    <definedName name="trim3">Correctivos!#REF!</definedName>
    <definedName name="trim4" localSheetId="14">'2015'!$BJ$7:$BJ$276</definedName>
    <definedName name="trim4">Correctivos!#REF!</definedName>
    <definedName name="trimestre1" localSheetId="14">'2015'!$BK$264</definedName>
    <definedName name="trimestre1">Correctivos!#REF!</definedName>
    <definedName name="trimestre2">'[1]Primer Semestre 2014 '!$GE$8:$GE$253</definedName>
    <definedName name="trimestre3">'[1]Segundo Semestre 2014'!$GH$8:$GH$325</definedName>
    <definedName name="trimestre4">'[1]Segundo Semestre 2014'!$GI$8:$GI$325</definedName>
  </definedNames>
  <calcPr calcId="152511"/>
</workbook>
</file>

<file path=xl/calcChain.xml><?xml version="1.0" encoding="utf-8"?>
<calcChain xmlns="http://schemas.openxmlformats.org/spreadsheetml/2006/main">
  <c r="O13" i="16" l="1"/>
  <c r="N16" i="16" l="1"/>
  <c r="N15" i="16"/>
  <c r="M16" i="16"/>
  <c r="M15" i="16"/>
  <c r="L16" i="16"/>
  <c r="R16" i="16" s="1"/>
  <c r="L15" i="16"/>
  <c r="K16" i="16"/>
  <c r="K15" i="16"/>
  <c r="J16" i="16"/>
  <c r="J15" i="16"/>
  <c r="I16" i="16"/>
  <c r="Q16" i="16" s="1"/>
  <c r="I15" i="16"/>
  <c r="Q15" i="16" s="1"/>
  <c r="H16" i="16"/>
  <c r="H15" i="16"/>
  <c r="G16" i="16"/>
  <c r="G15" i="16"/>
  <c r="F16" i="16"/>
  <c r="F15" i="16"/>
  <c r="E16" i="16"/>
  <c r="E15" i="16"/>
  <c r="D16" i="16"/>
  <c r="D15" i="16"/>
  <c r="D17" i="16" s="1"/>
  <c r="C16" i="16"/>
  <c r="O16" i="16" s="1"/>
  <c r="C15" i="16"/>
  <c r="BJ276" i="31"/>
  <c r="BI276" i="31"/>
  <c r="BH276" i="31"/>
  <c r="BG276" i="31"/>
  <c r="BJ275" i="31"/>
  <c r="BI275" i="31"/>
  <c r="BH275" i="31"/>
  <c r="BG275" i="31"/>
  <c r="BJ274" i="31"/>
  <c r="BI274" i="31"/>
  <c r="BH274" i="31"/>
  <c r="BG274" i="31"/>
  <c r="BJ273" i="31"/>
  <c r="BI273" i="31"/>
  <c r="BH273" i="31"/>
  <c r="BG273" i="31"/>
  <c r="BJ272" i="31"/>
  <c r="BI272" i="31"/>
  <c r="BH272" i="31"/>
  <c r="BG272" i="31"/>
  <c r="BJ271" i="31"/>
  <c r="BI271" i="31"/>
  <c r="BH271" i="31"/>
  <c r="BG271" i="31"/>
  <c r="BJ270" i="31"/>
  <c r="BI270" i="31"/>
  <c r="BH270" i="31"/>
  <c r="BG270" i="31"/>
  <c r="BJ269" i="31"/>
  <c r="BI269" i="31"/>
  <c r="BH269" i="31"/>
  <c r="BG269" i="31"/>
  <c r="BJ268" i="31"/>
  <c r="BI268" i="31"/>
  <c r="BH268" i="31"/>
  <c r="BG268" i="31"/>
  <c r="BJ267" i="31"/>
  <c r="BI267" i="31"/>
  <c r="BH267" i="31"/>
  <c r="BG267" i="31"/>
  <c r="BJ266" i="31"/>
  <c r="BI266" i="31"/>
  <c r="BH266" i="31"/>
  <c r="BG266" i="31"/>
  <c r="BJ265" i="31"/>
  <c r="BI265" i="31"/>
  <c r="BH265" i="31"/>
  <c r="BG265" i="31"/>
  <c r="BJ264" i="31"/>
  <c r="BI264" i="31"/>
  <c r="BH264" i="31"/>
  <c r="BG264" i="31"/>
  <c r="BJ263" i="31"/>
  <c r="BI263" i="31"/>
  <c r="BH263" i="31"/>
  <c r="BG263" i="31"/>
  <c r="BJ262" i="31"/>
  <c r="BI262" i="31"/>
  <c r="BH262" i="31"/>
  <c r="BG262" i="31"/>
  <c r="BJ261" i="31"/>
  <c r="BI261" i="31"/>
  <c r="BH261" i="31"/>
  <c r="BG261" i="31"/>
  <c r="BJ260" i="31"/>
  <c r="BI260" i="31"/>
  <c r="BH260" i="31"/>
  <c r="BG260" i="31"/>
  <c r="BJ259" i="31"/>
  <c r="BI259" i="31"/>
  <c r="BH259" i="31"/>
  <c r="BG259" i="31"/>
  <c r="BJ258" i="31"/>
  <c r="BI258" i="31"/>
  <c r="BH258" i="31"/>
  <c r="BG258" i="31"/>
  <c r="BJ257" i="31"/>
  <c r="BI257" i="31"/>
  <c r="BH257" i="31"/>
  <c r="BG257" i="31"/>
  <c r="BJ256" i="31"/>
  <c r="BI256" i="31"/>
  <c r="BH256" i="31"/>
  <c r="BG256" i="31"/>
  <c r="BJ255" i="31"/>
  <c r="BI255" i="31"/>
  <c r="BH255" i="31"/>
  <c r="BG255" i="31"/>
  <c r="BJ254" i="31"/>
  <c r="BI254" i="31"/>
  <c r="BH254" i="31"/>
  <c r="BG254" i="31"/>
  <c r="BJ253" i="31"/>
  <c r="BI253" i="31"/>
  <c r="BH253" i="31"/>
  <c r="BG253" i="31"/>
  <c r="BJ252" i="31"/>
  <c r="BI252" i="31"/>
  <c r="BH252" i="31"/>
  <c r="BG252" i="31"/>
  <c r="BJ251" i="31"/>
  <c r="BI251" i="31"/>
  <c r="BH251" i="31"/>
  <c r="BG251" i="31"/>
  <c r="BJ250" i="31"/>
  <c r="BI250" i="31"/>
  <c r="BH250" i="31"/>
  <c r="BG250" i="31"/>
  <c r="BJ249" i="31"/>
  <c r="BI249" i="31"/>
  <c r="BH249" i="31"/>
  <c r="BG249" i="31"/>
  <c r="BJ248" i="31"/>
  <c r="BI248" i="31"/>
  <c r="BH248" i="31"/>
  <c r="BG248" i="31"/>
  <c r="BJ247" i="31"/>
  <c r="BI247" i="31"/>
  <c r="BH247" i="31"/>
  <c r="BG247" i="31"/>
  <c r="BJ246" i="31"/>
  <c r="BI246" i="31"/>
  <c r="BH246" i="31"/>
  <c r="BG246" i="31"/>
  <c r="BJ245" i="31"/>
  <c r="BI245" i="31"/>
  <c r="BH245" i="31"/>
  <c r="BG245" i="31"/>
  <c r="BJ244" i="31"/>
  <c r="BI244" i="31"/>
  <c r="BH244" i="31"/>
  <c r="BG244" i="31"/>
  <c r="BJ243" i="31"/>
  <c r="BI243" i="31"/>
  <c r="BH243" i="31"/>
  <c r="BG243" i="31"/>
  <c r="BJ242" i="31"/>
  <c r="BI242" i="31"/>
  <c r="BH242" i="31"/>
  <c r="BG242" i="31"/>
  <c r="BJ241" i="31"/>
  <c r="BI241" i="31"/>
  <c r="BH241" i="31"/>
  <c r="BG241" i="31"/>
  <c r="BJ240" i="31"/>
  <c r="BI240" i="31"/>
  <c r="BH240" i="31"/>
  <c r="BG240" i="31"/>
  <c r="BJ239" i="31"/>
  <c r="BI239" i="31"/>
  <c r="BH239" i="31"/>
  <c r="BG239" i="31"/>
  <c r="BJ238" i="31"/>
  <c r="BI238" i="31"/>
  <c r="BH238" i="31"/>
  <c r="BG238" i="31"/>
  <c r="BJ237" i="31"/>
  <c r="BI237" i="31"/>
  <c r="BH237" i="31"/>
  <c r="BG237" i="31"/>
  <c r="BJ236" i="31"/>
  <c r="BI236" i="31"/>
  <c r="BH236" i="31"/>
  <c r="BG236" i="31"/>
  <c r="BJ235" i="31"/>
  <c r="BI235" i="31"/>
  <c r="BH235" i="31"/>
  <c r="BG235" i="31"/>
  <c r="BJ234" i="31"/>
  <c r="BI234" i="31"/>
  <c r="BH234" i="31"/>
  <c r="BG234" i="31"/>
  <c r="BJ233" i="31"/>
  <c r="BI233" i="31"/>
  <c r="BH233" i="31"/>
  <c r="BG233" i="31"/>
  <c r="BJ232" i="31"/>
  <c r="BI232" i="31"/>
  <c r="BH232" i="31"/>
  <c r="BG232" i="31"/>
  <c r="BJ231" i="31"/>
  <c r="BI231" i="31"/>
  <c r="BH231" i="31"/>
  <c r="BG231" i="31"/>
  <c r="BJ230" i="31"/>
  <c r="BI230" i="31"/>
  <c r="BH230" i="31"/>
  <c r="BG230" i="31"/>
  <c r="BJ229" i="31"/>
  <c r="BI229" i="31"/>
  <c r="BH229" i="31"/>
  <c r="BG229" i="31"/>
  <c r="BJ228" i="31"/>
  <c r="BI228" i="31"/>
  <c r="BH228" i="31"/>
  <c r="BG228" i="31"/>
  <c r="BJ227" i="31"/>
  <c r="BI227" i="31"/>
  <c r="BH227" i="31"/>
  <c r="BG227" i="31"/>
  <c r="BJ226" i="31"/>
  <c r="BI226" i="31"/>
  <c r="BH226" i="31"/>
  <c r="BG226" i="31"/>
  <c r="BJ225" i="31"/>
  <c r="BI225" i="31"/>
  <c r="BH225" i="31"/>
  <c r="BG225" i="31"/>
  <c r="BJ224" i="31"/>
  <c r="BI224" i="31"/>
  <c r="BH224" i="31"/>
  <c r="BG224" i="31"/>
  <c r="BJ223" i="31"/>
  <c r="BI223" i="31"/>
  <c r="BH223" i="31"/>
  <c r="BG223" i="31"/>
  <c r="BJ222" i="31"/>
  <c r="BI222" i="31"/>
  <c r="BH222" i="31"/>
  <c r="BG222" i="31"/>
  <c r="BJ221" i="31"/>
  <c r="BI221" i="31"/>
  <c r="BH221" i="31"/>
  <c r="BG221" i="31"/>
  <c r="BJ220" i="31"/>
  <c r="BI220" i="31"/>
  <c r="BH220" i="31"/>
  <c r="BG220" i="31"/>
  <c r="BJ219" i="31"/>
  <c r="BI219" i="31"/>
  <c r="BH219" i="31"/>
  <c r="BG219" i="31"/>
  <c r="BJ218" i="31"/>
  <c r="BI218" i="31"/>
  <c r="BH218" i="31"/>
  <c r="BG218" i="31"/>
  <c r="BJ217" i="31"/>
  <c r="BI217" i="31"/>
  <c r="BH217" i="31"/>
  <c r="BG217" i="31"/>
  <c r="BJ216" i="31"/>
  <c r="BI216" i="31"/>
  <c r="BH216" i="31"/>
  <c r="BG216" i="31"/>
  <c r="BJ215" i="31"/>
  <c r="BI215" i="31"/>
  <c r="BH215" i="31"/>
  <c r="BG215" i="31"/>
  <c r="BJ214" i="31"/>
  <c r="BI214" i="31"/>
  <c r="BH214" i="31"/>
  <c r="BG214" i="31"/>
  <c r="BJ213" i="31"/>
  <c r="BI213" i="31"/>
  <c r="BH213" i="31"/>
  <c r="BG213" i="31"/>
  <c r="BJ212" i="31"/>
  <c r="BI212" i="31"/>
  <c r="BH212" i="31"/>
  <c r="BG212" i="31"/>
  <c r="BJ211" i="31"/>
  <c r="BI211" i="31"/>
  <c r="BH211" i="31"/>
  <c r="BG211" i="31"/>
  <c r="BJ210" i="31"/>
  <c r="BI210" i="31"/>
  <c r="BH210" i="31"/>
  <c r="BG210" i="31"/>
  <c r="BJ209" i="31"/>
  <c r="BI209" i="31"/>
  <c r="BH209" i="31"/>
  <c r="BG209" i="31"/>
  <c r="BJ208" i="31"/>
  <c r="BI208" i="31"/>
  <c r="BH208" i="31"/>
  <c r="BG208" i="31"/>
  <c r="BJ207" i="31"/>
  <c r="BI207" i="31"/>
  <c r="BH207" i="31"/>
  <c r="BG207" i="31"/>
  <c r="BJ206" i="31"/>
  <c r="BI206" i="31"/>
  <c r="BH206" i="31"/>
  <c r="BG206" i="31"/>
  <c r="BJ205" i="31"/>
  <c r="BI205" i="31"/>
  <c r="BH205" i="31"/>
  <c r="BG205" i="31"/>
  <c r="BJ204" i="31"/>
  <c r="BI204" i="31"/>
  <c r="BH204" i="31"/>
  <c r="BG204" i="31"/>
  <c r="BJ203" i="31"/>
  <c r="BI203" i="31"/>
  <c r="BH203" i="31"/>
  <c r="BG203" i="31"/>
  <c r="BJ202" i="31"/>
  <c r="BI202" i="31"/>
  <c r="BH202" i="31"/>
  <c r="BG202" i="31"/>
  <c r="BJ201" i="31"/>
  <c r="BI201" i="31"/>
  <c r="BH201" i="31"/>
  <c r="BG201" i="31"/>
  <c r="BJ200" i="31"/>
  <c r="BI200" i="31"/>
  <c r="BH200" i="31"/>
  <c r="BG200" i="31"/>
  <c r="BJ199" i="31"/>
  <c r="BI199" i="31"/>
  <c r="BH199" i="31"/>
  <c r="BG199" i="31"/>
  <c r="BJ198" i="31"/>
  <c r="BI198" i="31"/>
  <c r="BH198" i="31"/>
  <c r="BG198" i="31"/>
  <c r="BJ197" i="31"/>
  <c r="BI197" i="31"/>
  <c r="BH197" i="31"/>
  <c r="BG197" i="31"/>
  <c r="BJ196" i="31"/>
  <c r="BI196" i="31"/>
  <c r="BH196" i="31"/>
  <c r="BG196" i="31"/>
  <c r="BJ195" i="31"/>
  <c r="BI195" i="31"/>
  <c r="BH195" i="31"/>
  <c r="BG195" i="31"/>
  <c r="BJ194" i="31"/>
  <c r="BI194" i="31"/>
  <c r="BH194" i="31"/>
  <c r="BG194" i="31"/>
  <c r="BJ193" i="31"/>
  <c r="BI193" i="31"/>
  <c r="BH193" i="31"/>
  <c r="BG193" i="31"/>
  <c r="BJ192" i="31"/>
  <c r="BI192" i="31"/>
  <c r="BH192" i="31"/>
  <c r="BG192" i="31"/>
  <c r="BJ191" i="31"/>
  <c r="BI191" i="31"/>
  <c r="BH191" i="31"/>
  <c r="BG191" i="31"/>
  <c r="BJ190" i="31"/>
  <c r="BI190" i="31"/>
  <c r="BH190" i="31"/>
  <c r="BG190" i="31"/>
  <c r="BJ189" i="31"/>
  <c r="BI189" i="31"/>
  <c r="BH189" i="31"/>
  <c r="BG189" i="31"/>
  <c r="BJ188" i="31"/>
  <c r="BI188" i="31"/>
  <c r="BH188" i="31"/>
  <c r="BG188" i="31"/>
  <c r="BJ187" i="31"/>
  <c r="BI187" i="31"/>
  <c r="BH187" i="31"/>
  <c r="BG187" i="31"/>
  <c r="BJ186" i="31"/>
  <c r="BI186" i="31"/>
  <c r="BH186" i="31"/>
  <c r="BG186" i="31"/>
  <c r="BJ185" i="31"/>
  <c r="BI185" i="31"/>
  <c r="BH185" i="31"/>
  <c r="BG185" i="31"/>
  <c r="BJ184" i="31"/>
  <c r="BI184" i="31"/>
  <c r="BH184" i="31"/>
  <c r="BG184" i="31"/>
  <c r="BJ183" i="31"/>
  <c r="BI183" i="31"/>
  <c r="BH183" i="31"/>
  <c r="BG183" i="31"/>
  <c r="BJ182" i="31"/>
  <c r="BI182" i="31"/>
  <c r="BH182" i="31"/>
  <c r="BG182" i="31"/>
  <c r="BJ181" i="31"/>
  <c r="BI181" i="31"/>
  <c r="BH181" i="31"/>
  <c r="BG181" i="31"/>
  <c r="BJ180" i="31"/>
  <c r="BI180" i="31"/>
  <c r="BH180" i="31"/>
  <c r="BG180" i="31"/>
  <c r="BJ179" i="31"/>
  <c r="BI179" i="31"/>
  <c r="BH179" i="31"/>
  <c r="BG179" i="31"/>
  <c r="BJ178" i="31"/>
  <c r="BI178" i="31"/>
  <c r="BH178" i="31"/>
  <c r="BG178" i="31"/>
  <c r="BJ177" i="31"/>
  <c r="BI177" i="31"/>
  <c r="BH177" i="31"/>
  <c r="BG177" i="31"/>
  <c r="BJ176" i="31"/>
  <c r="BI176" i="31"/>
  <c r="BH176" i="31"/>
  <c r="BG176" i="31"/>
  <c r="BJ175" i="31"/>
  <c r="BI175" i="31"/>
  <c r="BH175" i="31"/>
  <c r="BG175" i="31"/>
  <c r="BJ174" i="31"/>
  <c r="BI174" i="31"/>
  <c r="BH174" i="31"/>
  <c r="BG174" i="31"/>
  <c r="BJ173" i="31"/>
  <c r="BI173" i="31"/>
  <c r="BH173" i="31"/>
  <c r="BG173" i="31"/>
  <c r="BJ172" i="31"/>
  <c r="BI172" i="31"/>
  <c r="BH172" i="31"/>
  <c r="BG172" i="31"/>
  <c r="BJ171" i="31"/>
  <c r="BI171" i="31"/>
  <c r="BH171" i="31"/>
  <c r="BG171" i="31"/>
  <c r="BJ170" i="31"/>
  <c r="BI170" i="31"/>
  <c r="BH170" i="31"/>
  <c r="BG170" i="31"/>
  <c r="BJ169" i="31"/>
  <c r="BI169" i="31"/>
  <c r="BH169" i="31"/>
  <c r="BG169" i="31"/>
  <c r="BJ168" i="31"/>
  <c r="BI168" i="31"/>
  <c r="BH168" i="31"/>
  <c r="BG168" i="31"/>
  <c r="BJ167" i="31"/>
  <c r="BI167" i="31"/>
  <c r="BH167" i="31"/>
  <c r="BG167" i="31"/>
  <c r="BJ166" i="31"/>
  <c r="BI166" i="31"/>
  <c r="BH166" i="31"/>
  <c r="BG166" i="31"/>
  <c r="BJ165" i="31"/>
  <c r="BI165" i="31"/>
  <c r="BH165" i="31"/>
  <c r="BG165" i="31"/>
  <c r="BJ164" i="31"/>
  <c r="BI164" i="31"/>
  <c r="BH164" i="31"/>
  <c r="BG164" i="31"/>
  <c r="BJ163" i="31"/>
  <c r="BI163" i="31"/>
  <c r="BH163" i="31"/>
  <c r="BG163" i="31"/>
  <c r="BJ162" i="31"/>
  <c r="BI162" i="31"/>
  <c r="BH162" i="31"/>
  <c r="BG162" i="31"/>
  <c r="BJ161" i="31"/>
  <c r="BI161" i="31"/>
  <c r="BH161" i="31"/>
  <c r="BG161" i="31"/>
  <c r="BJ160" i="31"/>
  <c r="BI160" i="31"/>
  <c r="BH160" i="31"/>
  <c r="BG160" i="31"/>
  <c r="BJ159" i="31"/>
  <c r="BI159" i="31"/>
  <c r="BH159" i="31"/>
  <c r="BG159" i="31"/>
  <c r="BJ158" i="31"/>
  <c r="BI158" i="31"/>
  <c r="BH158" i="31"/>
  <c r="BG158" i="31"/>
  <c r="BJ157" i="31"/>
  <c r="BI157" i="31"/>
  <c r="BH157" i="31"/>
  <c r="BG157" i="31"/>
  <c r="BJ156" i="31"/>
  <c r="BI156" i="31"/>
  <c r="BH156" i="31"/>
  <c r="BG156" i="31"/>
  <c r="BJ155" i="31"/>
  <c r="BI155" i="31"/>
  <c r="BH155" i="31"/>
  <c r="BG155" i="31"/>
  <c r="BJ154" i="31"/>
  <c r="BI154" i="31"/>
  <c r="BH154" i="31"/>
  <c r="BG154" i="31"/>
  <c r="BJ153" i="31"/>
  <c r="BI153" i="31"/>
  <c r="BH153" i="31"/>
  <c r="BG153" i="31"/>
  <c r="BJ152" i="31"/>
  <c r="BI152" i="31"/>
  <c r="BH152" i="31"/>
  <c r="BG152" i="31"/>
  <c r="BJ151" i="31"/>
  <c r="BI151" i="31"/>
  <c r="BH151" i="31"/>
  <c r="BG151" i="31"/>
  <c r="BJ150" i="31"/>
  <c r="BI150" i="31"/>
  <c r="BH150" i="31"/>
  <c r="BG150" i="31"/>
  <c r="BJ149" i="31"/>
  <c r="BI149" i="31"/>
  <c r="BH149" i="31"/>
  <c r="BG149" i="31"/>
  <c r="BJ148" i="31"/>
  <c r="BI148" i="31"/>
  <c r="BH148" i="31"/>
  <c r="BG148" i="31"/>
  <c r="BJ147" i="31"/>
  <c r="BI147" i="31"/>
  <c r="BH147" i="31"/>
  <c r="BG147" i="31"/>
  <c r="BJ146" i="31"/>
  <c r="BI146" i="31"/>
  <c r="BH146" i="31"/>
  <c r="BG146" i="31"/>
  <c r="BJ145" i="31"/>
  <c r="BI145" i="31"/>
  <c r="BH145" i="31"/>
  <c r="BG145" i="31"/>
  <c r="BJ144" i="31"/>
  <c r="BI144" i="31"/>
  <c r="BH144" i="31"/>
  <c r="BG144" i="31"/>
  <c r="BJ143" i="31"/>
  <c r="BI143" i="31"/>
  <c r="BH143" i="31"/>
  <c r="BG143" i="31"/>
  <c r="BJ142" i="31"/>
  <c r="BI142" i="31"/>
  <c r="BH142" i="31"/>
  <c r="BG142" i="31"/>
  <c r="BJ141" i="31"/>
  <c r="BI141" i="31"/>
  <c r="BH141" i="31"/>
  <c r="BG141" i="31"/>
  <c r="BJ140" i="31"/>
  <c r="BI140" i="31"/>
  <c r="BH140" i="31"/>
  <c r="BG140" i="31"/>
  <c r="BJ139" i="31"/>
  <c r="BI139" i="31"/>
  <c r="BH139" i="31"/>
  <c r="BG139" i="31"/>
  <c r="BJ138" i="31"/>
  <c r="BI138" i="31"/>
  <c r="BH138" i="31"/>
  <c r="BG138" i="31"/>
  <c r="BJ137" i="31"/>
  <c r="BI137" i="31"/>
  <c r="BH137" i="31"/>
  <c r="BG137" i="31"/>
  <c r="BJ136" i="31"/>
  <c r="BI136" i="31"/>
  <c r="BH136" i="31"/>
  <c r="BG136" i="31"/>
  <c r="BJ135" i="31"/>
  <c r="BI135" i="31"/>
  <c r="BH135" i="31"/>
  <c r="BG135" i="31"/>
  <c r="BJ134" i="31"/>
  <c r="BI134" i="31"/>
  <c r="BH134" i="31"/>
  <c r="BG134" i="31"/>
  <c r="BJ133" i="31"/>
  <c r="BI133" i="31"/>
  <c r="BH133" i="31"/>
  <c r="BG133" i="31"/>
  <c r="BJ132" i="31"/>
  <c r="BI132" i="31"/>
  <c r="BH132" i="31"/>
  <c r="BG132" i="31"/>
  <c r="BJ131" i="31"/>
  <c r="BI131" i="31"/>
  <c r="BH131" i="31"/>
  <c r="BG131" i="31"/>
  <c r="BJ130" i="31"/>
  <c r="BI130" i="31"/>
  <c r="BH130" i="31"/>
  <c r="BG130" i="31"/>
  <c r="BJ129" i="31"/>
  <c r="BI129" i="31"/>
  <c r="BH129" i="31"/>
  <c r="BG129" i="31"/>
  <c r="BJ128" i="31"/>
  <c r="BI128" i="31"/>
  <c r="BH128" i="31"/>
  <c r="BG128" i="31"/>
  <c r="BJ127" i="31"/>
  <c r="BI127" i="31"/>
  <c r="BH127" i="31"/>
  <c r="BG127" i="31"/>
  <c r="BJ126" i="31"/>
  <c r="BI126" i="31"/>
  <c r="BH126" i="31"/>
  <c r="BG126" i="31"/>
  <c r="BJ125" i="31"/>
  <c r="BI125" i="31"/>
  <c r="BH125" i="31"/>
  <c r="BG125" i="31"/>
  <c r="BJ124" i="31"/>
  <c r="BI124" i="31"/>
  <c r="BH124" i="31"/>
  <c r="BG124" i="31"/>
  <c r="BJ123" i="31"/>
  <c r="BI123" i="31"/>
  <c r="BH123" i="31"/>
  <c r="BG123" i="31"/>
  <c r="BJ122" i="31"/>
  <c r="BI122" i="31"/>
  <c r="BH122" i="31"/>
  <c r="BG122" i="31"/>
  <c r="BJ121" i="31"/>
  <c r="BI121" i="31"/>
  <c r="BH121" i="31"/>
  <c r="BG121" i="31"/>
  <c r="BJ120" i="31"/>
  <c r="BI120" i="31"/>
  <c r="BH120" i="31"/>
  <c r="BG120" i="31"/>
  <c r="BJ119" i="31"/>
  <c r="BI119" i="31"/>
  <c r="BH119" i="31"/>
  <c r="BG119" i="31"/>
  <c r="BJ118" i="31"/>
  <c r="BI118" i="31"/>
  <c r="BH118" i="31"/>
  <c r="BG118" i="31"/>
  <c r="BJ117" i="31"/>
  <c r="BI117" i="31"/>
  <c r="BH117" i="31"/>
  <c r="BG117" i="31"/>
  <c r="BJ116" i="31"/>
  <c r="BI116" i="31"/>
  <c r="BH116" i="31"/>
  <c r="BG116" i="31"/>
  <c r="BJ115" i="31"/>
  <c r="BI115" i="31"/>
  <c r="BH115" i="31"/>
  <c r="BG115" i="31"/>
  <c r="BJ114" i="31"/>
  <c r="BI114" i="31"/>
  <c r="BH114" i="31"/>
  <c r="BG114" i="31"/>
  <c r="BJ113" i="31"/>
  <c r="BI113" i="31"/>
  <c r="BH113" i="31"/>
  <c r="BG113" i="31"/>
  <c r="BJ112" i="31"/>
  <c r="BI112" i="31"/>
  <c r="BH112" i="31"/>
  <c r="BG112" i="31"/>
  <c r="BJ111" i="31"/>
  <c r="BI111" i="31"/>
  <c r="BH111" i="31"/>
  <c r="BG111" i="31"/>
  <c r="BJ110" i="31"/>
  <c r="BI110" i="31"/>
  <c r="BH110" i="31"/>
  <c r="BG110" i="31"/>
  <c r="BJ109" i="31"/>
  <c r="BI109" i="31"/>
  <c r="BH109" i="31"/>
  <c r="BG109" i="31"/>
  <c r="BJ108" i="31"/>
  <c r="BI108" i="31"/>
  <c r="BH108" i="31"/>
  <c r="BG108" i="31"/>
  <c r="BJ107" i="31"/>
  <c r="BI107" i="31"/>
  <c r="BH107" i="31"/>
  <c r="BG107" i="31"/>
  <c r="BJ106" i="31"/>
  <c r="BI106" i="31"/>
  <c r="BH106" i="31"/>
  <c r="BG106" i="31"/>
  <c r="BJ105" i="31"/>
  <c r="BI105" i="31"/>
  <c r="BH105" i="31"/>
  <c r="BG105" i="31"/>
  <c r="BJ104" i="31"/>
  <c r="BI104" i="31"/>
  <c r="BH104" i="31"/>
  <c r="BG104" i="31"/>
  <c r="BJ103" i="31"/>
  <c r="BI103" i="31"/>
  <c r="BH103" i="31"/>
  <c r="BG103" i="31"/>
  <c r="BJ102" i="31"/>
  <c r="BI102" i="31"/>
  <c r="BH102" i="31"/>
  <c r="BG102" i="31"/>
  <c r="BJ101" i="31"/>
  <c r="BI101" i="31"/>
  <c r="BH101" i="31"/>
  <c r="BG101" i="31"/>
  <c r="BJ100" i="31"/>
  <c r="BI100" i="31"/>
  <c r="BH100" i="31"/>
  <c r="BG100" i="31"/>
  <c r="BJ99" i="31"/>
  <c r="BI99" i="31"/>
  <c r="BH99" i="31"/>
  <c r="BG99" i="31"/>
  <c r="BJ98" i="31"/>
  <c r="BI98" i="31"/>
  <c r="BH98" i="31"/>
  <c r="BG98" i="31"/>
  <c r="BJ97" i="31"/>
  <c r="BI97" i="31"/>
  <c r="BH97" i="31"/>
  <c r="BG97" i="31"/>
  <c r="BJ96" i="31"/>
  <c r="BI96" i="31"/>
  <c r="BH96" i="31"/>
  <c r="BG96" i="31"/>
  <c r="BJ95" i="31"/>
  <c r="BI95" i="31"/>
  <c r="BH95" i="31"/>
  <c r="BG95" i="31"/>
  <c r="BJ94" i="31"/>
  <c r="BI94" i="31"/>
  <c r="BH94" i="31"/>
  <c r="BG94" i="31"/>
  <c r="BJ93" i="31"/>
  <c r="BI93" i="31"/>
  <c r="BH93" i="31"/>
  <c r="BG93" i="31"/>
  <c r="BJ92" i="31"/>
  <c r="BI92" i="31"/>
  <c r="BH92" i="31"/>
  <c r="BG92" i="31"/>
  <c r="BJ91" i="31"/>
  <c r="BI91" i="31"/>
  <c r="BH91" i="31"/>
  <c r="BG91" i="31"/>
  <c r="BJ90" i="31"/>
  <c r="BI90" i="31"/>
  <c r="BH90" i="31"/>
  <c r="BG90" i="31"/>
  <c r="BJ89" i="31"/>
  <c r="BI89" i="31"/>
  <c r="BH89" i="31"/>
  <c r="BG89" i="31"/>
  <c r="BJ88" i="31"/>
  <c r="BI88" i="31"/>
  <c r="BH88" i="31"/>
  <c r="BG88" i="31"/>
  <c r="BJ87" i="31"/>
  <c r="BI87" i="31"/>
  <c r="BH87" i="31"/>
  <c r="BG87" i="31"/>
  <c r="BJ86" i="31"/>
  <c r="BI86" i="31"/>
  <c r="BH86" i="31"/>
  <c r="BG86" i="31"/>
  <c r="BJ85" i="31"/>
  <c r="BI85" i="31"/>
  <c r="BH85" i="31"/>
  <c r="BG85" i="31"/>
  <c r="BJ84" i="31"/>
  <c r="BI84" i="31"/>
  <c r="BH84" i="31"/>
  <c r="BG84" i="31"/>
  <c r="BJ83" i="31"/>
  <c r="BI83" i="31"/>
  <c r="BH83" i="31"/>
  <c r="BG83" i="31"/>
  <c r="BJ82" i="31"/>
  <c r="BI82" i="31"/>
  <c r="BH82" i="31"/>
  <c r="BG82" i="31"/>
  <c r="BJ81" i="31"/>
  <c r="BI81" i="31"/>
  <c r="BH81" i="31"/>
  <c r="BG81" i="31"/>
  <c r="BJ80" i="31"/>
  <c r="BI80" i="31"/>
  <c r="BH80" i="31"/>
  <c r="BG80" i="31"/>
  <c r="BJ79" i="31"/>
  <c r="BI79" i="31"/>
  <c r="BH79" i="31"/>
  <c r="BG79" i="31"/>
  <c r="BJ78" i="31"/>
  <c r="BI78" i="31"/>
  <c r="BH78" i="31"/>
  <c r="BG78" i="31"/>
  <c r="BJ77" i="31"/>
  <c r="BI77" i="31"/>
  <c r="BH77" i="31"/>
  <c r="BG77" i="31"/>
  <c r="BJ76" i="31"/>
  <c r="BI76" i="31"/>
  <c r="BH76" i="31"/>
  <c r="BG76" i="31"/>
  <c r="BJ75" i="31"/>
  <c r="BI75" i="31"/>
  <c r="BH75" i="31"/>
  <c r="BG75" i="31"/>
  <c r="BJ74" i="31"/>
  <c r="BI74" i="31"/>
  <c r="BH74" i="31"/>
  <c r="BG74" i="31"/>
  <c r="BJ73" i="31"/>
  <c r="BI73" i="31"/>
  <c r="BH73" i="31"/>
  <c r="BG73" i="31"/>
  <c r="BJ72" i="31"/>
  <c r="BI72" i="31"/>
  <c r="BH72" i="31"/>
  <c r="BG72" i="31"/>
  <c r="BJ71" i="31"/>
  <c r="BI71" i="31"/>
  <c r="BH71" i="31"/>
  <c r="BG71" i="31"/>
  <c r="BJ70" i="31"/>
  <c r="BI70" i="31"/>
  <c r="BH70" i="31"/>
  <c r="BG70" i="31"/>
  <c r="BJ69" i="31"/>
  <c r="BI69" i="31"/>
  <c r="BH69" i="31"/>
  <c r="BG69" i="31"/>
  <c r="BJ68" i="31"/>
  <c r="BI68" i="31"/>
  <c r="BH68" i="31"/>
  <c r="BG68" i="31"/>
  <c r="BJ67" i="31"/>
  <c r="BI67" i="31"/>
  <c r="BH67" i="31"/>
  <c r="BG67" i="31"/>
  <c r="BJ66" i="31"/>
  <c r="BI66" i="31"/>
  <c r="BH66" i="31"/>
  <c r="BG66" i="31"/>
  <c r="BJ65" i="31"/>
  <c r="BI65" i="31"/>
  <c r="BH65" i="31"/>
  <c r="BG65" i="31"/>
  <c r="BJ64" i="31"/>
  <c r="BI64" i="31"/>
  <c r="BH64" i="31"/>
  <c r="BG64" i="31"/>
  <c r="BJ63" i="31"/>
  <c r="BI63" i="31"/>
  <c r="BH63" i="31"/>
  <c r="BG63" i="31"/>
  <c r="BJ62" i="31"/>
  <c r="BI62" i="31"/>
  <c r="BH62" i="31"/>
  <c r="BG62" i="31"/>
  <c r="BJ61" i="31"/>
  <c r="BI61" i="31"/>
  <c r="BH61" i="31"/>
  <c r="BG61" i="31"/>
  <c r="BJ60" i="31"/>
  <c r="BI60" i="31"/>
  <c r="BH60" i="31"/>
  <c r="BG60" i="31"/>
  <c r="BJ59" i="31"/>
  <c r="BI59" i="31"/>
  <c r="BH59" i="31"/>
  <c r="BG59" i="31"/>
  <c r="BJ58" i="31"/>
  <c r="BI58" i="31"/>
  <c r="BH58" i="31"/>
  <c r="BG58" i="31"/>
  <c r="BJ57" i="31"/>
  <c r="BI57" i="31"/>
  <c r="BH57" i="31"/>
  <c r="BG57" i="31"/>
  <c r="BJ56" i="31"/>
  <c r="BI56" i="31"/>
  <c r="BH56" i="31"/>
  <c r="BG56" i="31"/>
  <c r="BJ55" i="31"/>
  <c r="BI55" i="31"/>
  <c r="BH55" i="31"/>
  <c r="BG55" i="31"/>
  <c r="BJ54" i="31"/>
  <c r="BI54" i="31"/>
  <c r="BH54" i="31"/>
  <c r="BG54" i="31"/>
  <c r="BJ53" i="31"/>
  <c r="BI53" i="31"/>
  <c r="BH53" i="31"/>
  <c r="BG53" i="31"/>
  <c r="BJ52" i="31"/>
  <c r="BI52" i="31"/>
  <c r="BH52" i="31"/>
  <c r="BG52" i="31"/>
  <c r="BJ51" i="31"/>
  <c r="BI51" i="31"/>
  <c r="BH51" i="31"/>
  <c r="BG51" i="31"/>
  <c r="BJ50" i="31"/>
  <c r="BI50" i="31"/>
  <c r="BH50" i="31"/>
  <c r="BG50" i="31"/>
  <c r="BJ49" i="31"/>
  <c r="BI49" i="31"/>
  <c r="BH49" i="31"/>
  <c r="BG49" i="31"/>
  <c r="BJ48" i="31"/>
  <c r="BI48" i="31"/>
  <c r="BH48" i="31"/>
  <c r="BG48" i="31"/>
  <c r="BJ47" i="31"/>
  <c r="BI47" i="31"/>
  <c r="BH47" i="31"/>
  <c r="BG47" i="31"/>
  <c r="BJ46" i="31"/>
  <c r="BI46" i="31"/>
  <c r="BH46" i="31"/>
  <c r="BG46" i="31"/>
  <c r="BJ45" i="31"/>
  <c r="BI45" i="31"/>
  <c r="BH45" i="31"/>
  <c r="BG45" i="31"/>
  <c r="BJ44" i="31"/>
  <c r="BI44" i="31"/>
  <c r="BH44" i="31"/>
  <c r="BG44" i="31"/>
  <c r="BJ43" i="31"/>
  <c r="BI43" i="31"/>
  <c r="BH43" i="31"/>
  <c r="BG43" i="31"/>
  <c r="BJ42" i="31"/>
  <c r="BI42" i="31"/>
  <c r="BH42" i="31"/>
  <c r="BG42" i="31"/>
  <c r="BJ41" i="31"/>
  <c r="BI41" i="31"/>
  <c r="BH41" i="31"/>
  <c r="BG41" i="31"/>
  <c r="BJ40" i="31"/>
  <c r="BI40" i="31"/>
  <c r="BH40" i="31"/>
  <c r="BG40" i="31"/>
  <c r="BJ39" i="31"/>
  <c r="BI39" i="31"/>
  <c r="BH39" i="31"/>
  <c r="BG39" i="31"/>
  <c r="BJ38" i="31"/>
  <c r="BI38" i="31"/>
  <c r="BH38" i="31"/>
  <c r="BG38" i="31"/>
  <c r="BJ37" i="31"/>
  <c r="BI37" i="31"/>
  <c r="BH37" i="31"/>
  <c r="BG37" i="31"/>
  <c r="BJ36" i="31"/>
  <c r="BI36" i="31"/>
  <c r="BH36" i="31"/>
  <c r="BG36" i="31"/>
  <c r="BJ35" i="31"/>
  <c r="BI35" i="31"/>
  <c r="BH35" i="31"/>
  <c r="BG35" i="31"/>
  <c r="BJ34" i="31"/>
  <c r="BI34" i="31"/>
  <c r="BH34" i="31"/>
  <c r="BG34" i="31"/>
  <c r="BJ33" i="31"/>
  <c r="BI33" i="31"/>
  <c r="BH33" i="31"/>
  <c r="BG33" i="31"/>
  <c r="BJ32" i="31"/>
  <c r="BI32" i="31"/>
  <c r="BH32" i="31"/>
  <c r="BG32" i="31"/>
  <c r="BJ31" i="31"/>
  <c r="BI31" i="31"/>
  <c r="BH31" i="31"/>
  <c r="BG31" i="31"/>
  <c r="BJ30" i="31"/>
  <c r="BI30" i="31"/>
  <c r="BH30" i="31"/>
  <c r="BG30" i="31"/>
  <c r="BJ29" i="31"/>
  <c r="BI29" i="31"/>
  <c r="BH29" i="31"/>
  <c r="BG29" i="31"/>
  <c r="BJ28" i="31"/>
  <c r="BI28" i="31"/>
  <c r="BH28" i="31"/>
  <c r="BG28" i="31"/>
  <c r="BJ27" i="31"/>
  <c r="BI27" i="31"/>
  <c r="BH27" i="31"/>
  <c r="BG27" i="31"/>
  <c r="BJ26" i="31"/>
  <c r="BI26" i="31"/>
  <c r="BH26" i="31"/>
  <c r="BG26" i="31"/>
  <c r="BJ25" i="31"/>
  <c r="BI25" i="31"/>
  <c r="BH25" i="31"/>
  <c r="BG25" i="31"/>
  <c r="BJ24" i="31"/>
  <c r="BI24" i="31"/>
  <c r="BH24" i="31"/>
  <c r="BG24" i="31"/>
  <c r="BJ23" i="31"/>
  <c r="BI23" i="31"/>
  <c r="BH23" i="31"/>
  <c r="BG23" i="31"/>
  <c r="BJ22" i="31"/>
  <c r="BI22" i="31"/>
  <c r="BH22" i="31"/>
  <c r="BG22" i="31"/>
  <c r="BJ21" i="31"/>
  <c r="BI21" i="31"/>
  <c r="BH21" i="31"/>
  <c r="BG21" i="31"/>
  <c r="BJ20" i="31"/>
  <c r="BI20" i="31"/>
  <c r="BH20" i="31"/>
  <c r="BG20" i="31"/>
  <c r="BJ19" i="31"/>
  <c r="BI19" i="31"/>
  <c r="BH19" i="31"/>
  <c r="BG19" i="31"/>
  <c r="BJ18" i="31"/>
  <c r="BI18" i="31"/>
  <c r="BH18" i="31"/>
  <c r="BG18" i="31"/>
  <c r="BJ17" i="31"/>
  <c r="BI17" i="31"/>
  <c r="BH17" i="31"/>
  <c r="BG17" i="31"/>
  <c r="BJ16" i="31"/>
  <c r="BI16" i="31"/>
  <c r="BH16" i="31"/>
  <c r="BG16" i="31"/>
  <c r="BJ15" i="31"/>
  <c r="BI15" i="31"/>
  <c r="BH15" i="31"/>
  <c r="BG15" i="31"/>
  <c r="BJ14" i="31"/>
  <c r="BI14" i="31"/>
  <c r="BH14" i="31"/>
  <c r="BG14" i="31"/>
  <c r="BJ13" i="31"/>
  <c r="BI13" i="31"/>
  <c r="BH13" i="31"/>
  <c r="BG13" i="31"/>
  <c r="BJ12" i="31"/>
  <c r="BI12" i="31"/>
  <c r="BH12" i="31"/>
  <c r="BG12" i="31"/>
  <c r="BJ11" i="31"/>
  <c r="BI11" i="31"/>
  <c r="BH11" i="31"/>
  <c r="BG11" i="31"/>
  <c r="BJ10" i="31"/>
  <c r="BI10" i="31"/>
  <c r="BH10" i="31"/>
  <c r="BG10" i="31"/>
  <c r="BJ9" i="31"/>
  <c r="BI9" i="31"/>
  <c r="BH9" i="31"/>
  <c r="BG9" i="31"/>
  <c r="BJ8" i="31"/>
  <c r="BI8" i="31"/>
  <c r="BH8" i="31"/>
  <c r="BG8" i="31"/>
  <c r="BJ7" i="31"/>
  <c r="BI7" i="31"/>
  <c r="BH7" i="31"/>
  <c r="BG7" i="31"/>
  <c r="P15" i="16" l="1"/>
  <c r="R15" i="16"/>
  <c r="P16" i="16"/>
  <c r="C17" i="16"/>
  <c r="O15" i="16"/>
  <c r="N12" i="16"/>
  <c r="N20" i="16" s="1"/>
  <c r="N11" i="16"/>
  <c r="N19" i="16" s="1"/>
  <c r="N21" i="16" s="1"/>
  <c r="N8" i="16"/>
  <c r="N7" i="16"/>
  <c r="M12" i="16"/>
  <c r="M20" i="16" s="1"/>
  <c r="M11" i="16"/>
  <c r="M19" i="16" s="1"/>
  <c r="M21" i="16" s="1"/>
  <c r="M8" i="16"/>
  <c r="M7" i="16"/>
  <c r="M9" i="16" s="1"/>
  <c r="L12" i="16"/>
  <c r="L11" i="16"/>
  <c r="R11" i="16" s="1"/>
  <c r="L8" i="16"/>
  <c r="R8" i="16" s="1"/>
  <c r="L7" i="16"/>
  <c r="L9" i="16" s="1"/>
  <c r="K12" i="16"/>
  <c r="K20" i="16" s="1"/>
  <c r="K11" i="16"/>
  <c r="K19" i="16" s="1"/>
  <c r="K21" i="16" s="1"/>
  <c r="K8" i="16"/>
  <c r="K7" i="16"/>
  <c r="K9" i="16" s="1"/>
  <c r="J12" i="16"/>
  <c r="J20" i="16" s="1"/>
  <c r="J11" i="16"/>
  <c r="J19" i="16" s="1"/>
  <c r="J21" i="16" s="1"/>
  <c r="J8" i="16"/>
  <c r="J7" i="16"/>
  <c r="J9" i="16" s="1"/>
  <c r="I12" i="16"/>
  <c r="I20" i="16" s="1"/>
  <c r="I11" i="16"/>
  <c r="I8" i="16"/>
  <c r="Q8" i="16" s="1"/>
  <c r="I7" i="16"/>
  <c r="I9" i="16" s="1"/>
  <c r="H12" i="16"/>
  <c r="H20" i="16" s="1"/>
  <c r="H11" i="16"/>
  <c r="H13" i="16" s="1"/>
  <c r="H8" i="16"/>
  <c r="H7" i="16"/>
  <c r="H9" i="16" s="1"/>
  <c r="I13" i="16"/>
  <c r="J13" i="16"/>
  <c r="L13" i="16"/>
  <c r="N13" i="16"/>
  <c r="G12" i="16"/>
  <c r="G11" i="16"/>
  <c r="G8" i="16"/>
  <c r="G7" i="16"/>
  <c r="N9" i="16"/>
  <c r="L19" i="16" l="1"/>
  <c r="R12" i="16"/>
  <c r="M13" i="16"/>
  <c r="R7" i="16"/>
  <c r="L20" i="16"/>
  <c r="Q11" i="16"/>
  <c r="K13" i="16"/>
  <c r="I19" i="16"/>
  <c r="I21" i="16" s="1"/>
  <c r="Q7" i="16"/>
  <c r="Q12" i="16"/>
  <c r="H19" i="16"/>
  <c r="H21" i="16" s="1"/>
  <c r="G9" i="16"/>
  <c r="G13" i="16"/>
  <c r="G19" i="16"/>
  <c r="G20" i="16"/>
  <c r="F12" i="16"/>
  <c r="F20" i="16" s="1"/>
  <c r="F11" i="16"/>
  <c r="F8" i="16"/>
  <c r="P8" i="16" s="1"/>
  <c r="F7" i="16"/>
  <c r="F9" i="16" s="1"/>
  <c r="L21" i="16" l="1"/>
  <c r="P7" i="16"/>
  <c r="F13" i="16"/>
  <c r="F19" i="16"/>
  <c r="F21" i="16" s="1"/>
  <c r="P11" i="16"/>
  <c r="P12" i="16"/>
  <c r="G21" i="16"/>
  <c r="E12" i="16"/>
  <c r="E20" i="16" s="1"/>
  <c r="E11" i="16"/>
  <c r="E8" i="16"/>
  <c r="E7" i="16"/>
  <c r="E9" i="16" s="1"/>
  <c r="D12" i="16"/>
  <c r="D20" i="16" s="1"/>
  <c r="D11" i="16"/>
  <c r="D8" i="16"/>
  <c r="D7" i="16"/>
  <c r="C12" i="16"/>
  <c r="C11" i="16"/>
  <c r="C8" i="16"/>
  <c r="O8" i="16" s="1"/>
  <c r="C7" i="16"/>
  <c r="C19" i="16" l="1"/>
  <c r="C13" i="16"/>
  <c r="O11" i="16"/>
  <c r="D19" i="16"/>
  <c r="D21" i="16" s="1"/>
  <c r="D13" i="16"/>
  <c r="E13" i="16"/>
  <c r="E19" i="16"/>
  <c r="E21" i="16" s="1"/>
  <c r="C20" i="16"/>
  <c r="O12" i="16"/>
  <c r="C9" i="16"/>
  <c r="O7" i="16"/>
  <c r="D9" i="16"/>
  <c r="Q13" i="16"/>
  <c r="C21" i="16" l="1"/>
  <c r="Q17" i="16"/>
  <c r="R9" i="16"/>
  <c r="O9" i="16"/>
  <c r="P17" i="16"/>
  <c r="Q9" i="16"/>
  <c r="R17" i="16"/>
  <c r="Q19" i="16" l="1"/>
  <c r="Q21" i="16" s="1"/>
  <c r="O19" i="16"/>
  <c r="O20" i="16"/>
  <c r="P9" i="16"/>
  <c r="P20" i="16"/>
  <c r="R13" i="16"/>
  <c r="R19" i="16"/>
  <c r="R21" i="16" s="1"/>
  <c r="O17" i="16"/>
  <c r="Q20" i="16"/>
  <c r="R20" i="16"/>
  <c r="P13" i="16"/>
  <c r="P19" i="16"/>
  <c r="O21" i="16" l="1"/>
  <c r="P21" i="16"/>
</calcChain>
</file>

<file path=xl/sharedStrings.xml><?xml version="1.0" encoding="utf-8"?>
<sst xmlns="http://schemas.openxmlformats.org/spreadsheetml/2006/main" count="4964" uniqueCount="87">
  <si>
    <t>ENERO</t>
  </si>
  <si>
    <t>FEBRERO</t>
  </si>
  <si>
    <t>MARZO</t>
  </si>
  <si>
    <t>MAYO</t>
  </si>
  <si>
    <t>JUNIO</t>
  </si>
  <si>
    <t>VSD</t>
  </si>
  <si>
    <t>AGOSTO</t>
  </si>
  <si>
    <t>SEPTIEMBRE</t>
  </si>
  <si>
    <t>OCTUBRE</t>
  </si>
  <si>
    <t>NOVIEMBRE</t>
  </si>
  <si>
    <t>DICIEMBRE</t>
  </si>
  <si>
    <t>JULIO</t>
  </si>
  <si>
    <t>Equipo / Responsable</t>
  </si>
  <si>
    <t>Mantenimiento Preventivo</t>
  </si>
  <si>
    <t>Mantenimiento Correctivo</t>
  </si>
  <si>
    <t>P</t>
  </si>
  <si>
    <t>E</t>
  </si>
  <si>
    <t>Backup</t>
  </si>
  <si>
    <t>GIT-MT-04</t>
  </si>
  <si>
    <t>MES</t>
  </si>
  <si>
    <t>SEM</t>
  </si>
  <si>
    <t>ABIL</t>
  </si>
  <si>
    <t>Actividad / Plan</t>
  </si>
  <si>
    <t>Cod. Interno del equipo</t>
  </si>
  <si>
    <t>TIPO</t>
  </si>
  <si>
    <t>T3</t>
  </si>
  <si>
    <t>T4</t>
  </si>
  <si>
    <t>T1</t>
  </si>
  <si>
    <t>T2</t>
  </si>
  <si>
    <t>Trimestre</t>
  </si>
  <si>
    <t>MPP</t>
  </si>
  <si>
    <t>MPE</t>
  </si>
  <si>
    <t>MCP</t>
  </si>
  <si>
    <t>MCE</t>
  </si>
  <si>
    <t>BKP</t>
  </si>
  <si>
    <t>BKE</t>
  </si>
  <si>
    <t>% Ejecucion</t>
  </si>
  <si>
    <t>Total Mantenimientos</t>
  </si>
  <si>
    <t>PL</t>
  </si>
  <si>
    <t>EJ</t>
  </si>
  <si>
    <t>PROCESO GESTIÓN IT</t>
  </si>
  <si>
    <t>Cronograma de Backup y mantenimiento de equipos tecnológicos</t>
  </si>
  <si>
    <t>Aprobación:
Director IT</t>
  </si>
  <si>
    <t>Fecha</t>
  </si>
  <si>
    <t>Tipo de actividad</t>
  </si>
  <si>
    <t>Comentarios</t>
  </si>
  <si>
    <t>Tipo de BK</t>
  </si>
  <si>
    <t>Tamaño</t>
  </si>
  <si>
    <t>Tiempo</t>
  </si>
  <si>
    <t>Carpeta(s) Destino:</t>
  </si>
  <si>
    <t>Carpeta(s) Origen:</t>
  </si>
  <si>
    <r>
      <t xml:space="preserve">Carpeta(s) Origen: </t>
    </r>
    <r>
      <rPr>
        <sz val="10"/>
        <rFont val="Arial"/>
        <family val="2"/>
      </rPr>
      <t>\User\Public</t>
    </r>
  </si>
  <si>
    <t>ACT</t>
  </si>
  <si>
    <t>Versión 3</t>
  </si>
  <si>
    <t>Fecha: 04/05/2015</t>
  </si>
  <si>
    <t>Pag. 1 de 14</t>
  </si>
  <si>
    <t>Pag. 2 de 14</t>
  </si>
  <si>
    <t>Pag. 3 de 14</t>
  </si>
  <si>
    <t>Pag. 4 de 14</t>
  </si>
  <si>
    <t>Pag. 5 de 14</t>
  </si>
  <si>
    <t>Pag. 6 de 14</t>
  </si>
  <si>
    <t>Pag. 7 de 14</t>
  </si>
  <si>
    <t>Pag. 8 de 14</t>
  </si>
  <si>
    <t>Pag. 9 de 14</t>
  </si>
  <si>
    <t>Pag. 10 de 14</t>
  </si>
  <si>
    <t>Pag. 11 de 14</t>
  </si>
  <si>
    <t>Pag. 12 de 14</t>
  </si>
  <si>
    <t>Pag. 13 de 14</t>
  </si>
  <si>
    <t>Pag. 14 de 14</t>
  </si>
  <si>
    <t>Enero</t>
  </si>
  <si>
    <t>Feb.</t>
  </si>
  <si>
    <t>Marzo</t>
  </si>
  <si>
    <t>Abril</t>
  </si>
  <si>
    <t>Mayo</t>
  </si>
  <si>
    <t>Junio</t>
  </si>
  <si>
    <t>Julio</t>
  </si>
  <si>
    <t>Ag.</t>
  </si>
  <si>
    <t>Sept.</t>
  </si>
  <si>
    <t>Oct.</t>
  </si>
  <si>
    <t>Nov.</t>
  </si>
  <si>
    <t>Dic.</t>
  </si>
  <si>
    <t>RESUMEN MENSUAL</t>
  </si>
  <si>
    <t>RESUMEN TRIMESTRAL</t>
  </si>
  <si>
    <t>Trim. 1</t>
  </si>
  <si>
    <t>Trim. 2</t>
  </si>
  <si>
    <t>Trim. 3</t>
  </si>
  <si>
    <t>Trim.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</si>
</sst>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u val="doubleAccounting"/>
      <sz val="28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226">
    <xf numFmtId="0" fontId="0" fillId="0" borderId="0" xfId="0"/>
    <xf numFmtId="0" fontId="2" fillId="2" borderId="0" xfId="2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2" fillId="2" borderId="19" xfId="0" applyNumberFormat="1" applyFont="1" applyFill="1" applyBorder="1" applyAlignment="1" applyProtection="1">
      <alignment vertical="center"/>
    </xf>
    <xf numFmtId="0" fontId="6" fillId="2" borderId="20" xfId="2" applyFont="1" applyFill="1" applyBorder="1" applyAlignment="1">
      <alignment vertical="center"/>
    </xf>
    <xf numFmtId="0" fontId="2" fillId="2" borderId="25" xfId="0" applyNumberFormat="1" applyFont="1" applyFill="1" applyBorder="1" applyAlignment="1" applyProtection="1">
      <alignment vertical="center"/>
    </xf>
    <xf numFmtId="0" fontId="2" fillId="2" borderId="26" xfId="0" applyNumberFormat="1" applyFont="1" applyFill="1" applyBorder="1" applyAlignment="1" applyProtection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27" xfId="0" applyNumberFormat="1" applyFont="1" applyFill="1" applyBorder="1" applyAlignment="1" applyProtection="1">
      <alignment horizontal="center" vertical="center"/>
    </xf>
    <xf numFmtId="0" fontId="2" fillId="2" borderId="28" xfId="0" applyNumberFormat="1" applyFont="1" applyFill="1" applyBorder="1" applyAlignment="1" applyProtection="1">
      <alignment horizontal="center" vertical="center"/>
    </xf>
    <xf numFmtId="0" fontId="7" fillId="3" borderId="1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2" fillId="2" borderId="15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34" xfId="0" applyNumberFormat="1" applyFont="1" applyFill="1" applyBorder="1" applyAlignment="1" applyProtection="1">
      <alignment horizontal="center" vertical="center"/>
    </xf>
    <xf numFmtId="0" fontId="2" fillId="2" borderId="40" xfId="0" applyNumberFormat="1" applyFont="1" applyFill="1" applyBorder="1" applyAlignment="1" applyProtection="1">
      <alignment horizontal="center" vertical="center"/>
    </xf>
    <xf numFmtId="0" fontId="2" fillId="2" borderId="35" xfId="0" applyNumberFormat="1" applyFont="1" applyFill="1" applyBorder="1" applyAlignment="1" applyProtection="1">
      <alignment horizontal="center" vertical="center"/>
    </xf>
    <xf numFmtId="0" fontId="2" fillId="2" borderId="44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45" xfId="0" applyNumberFormat="1" applyFont="1" applyFill="1" applyBorder="1" applyAlignment="1" applyProtection="1">
      <alignment horizontal="center" vertical="center"/>
    </xf>
    <xf numFmtId="0" fontId="2" fillId="2" borderId="43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50" xfId="0" applyNumberFormat="1" applyFont="1" applyFill="1" applyBorder="1" applyAlignment="1" applyProtection="1">
      <alignment horizontal="center" vertical="center"/>
    </xf>
    <xf numFmtId="14" fontId="2" fillId="2" borderId="6" xfId="0" applyNumberFormat="1" applyFont="1" applyFill="1" applyBorder="1" applyAlignment="1" applyProtection="1">
      <alignment horizontal="center" vertical="center"/>
    </xf>
    <xf numFmtId="14" fontId="2" fillId="2" borderId="50" xfId="0" applyNumberFormat="1" applyFont="1" applyFill="1" applyBorder="1" applyAlignment="1" applyProtection="1">
      <alignment horizontal="center" vertical="center"/>
    </xf>
    <xf numFmtId="14" fontId="2" fillId="2" borderId="43" xfId="0" applyNumberFormat="1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2" borderId="49" xfId="0" applyNumberFormat="1" applyFont="1" applyFill="1" applyBorder="1" applyAlignment="1" applyProtection="1">
      <alignment horizontal="right" vertical="center" wrapText="1"/>
    </xf>
    <xf numFmtId="0" fontId="15" fillId="2" borderId="24" xfId="0" applyNumberFormat="1" applyFont="1" applyFill="1" applyBorder="1" applyAlignment="1" applyProtection="1">
      <alignment horizontal="right" vertical="center" wrapText="1"/>
    </xf>
    <xf numFmtId="0" fontId="2" fillId="2" borderId="24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 wrapText="1"/>
    </xf>
    <xf numFmtId="0" fontId="7" fillId="4" borderId="40" xfId="0" applyNumberFormat="1" applyFont="1" applyFill="1" applyBorder="1" applyAlignment="1" applyProtection="1">
      <alignment horizontal="center" vertical="center"/>
    </xf>
    <xf numFmtId="0" fontId="7" fillId="4" borderId="35" xfId="0" applyNumberFormat="1" applyFont="1" applyFill="1" applyBorder="1" applyAlignment="1" applyProtection="1">
      <alignment horizontal="center" vertical="center"/>
    </xf>
    <xf numFmtId="0" fontId="7" fillId="4" borderId="41" xfId="0" applyNumberFormat="1" applyFont="1" applyFill="1" applyBorder="1" applyAlignment="1" applyProtection="1">
      <alignment horizontal="center" vertical="center"/>
    </xf>
    <xf numFmtId="0" fontId="7" fillId="4" borderId="42" xfId="0" applyNumberFormat="1" applyFont="1" applyFill="1" applyBorder="1" applyAlignment="1" applyProtection="1">
      <alignment horizontal="center" vertical="center"/>
    </xf>
    <xf numFmtId="0" fontId="11" fillId="2" borderId="5" xfId="2" applyFont="1" applyFill="1" applyBorder="1" applyAlignment="1">
      <alignment horizontal="center" vertical="center" wrapText="1"/>
    </xf>
    <xf numFmtId="0" fontId="11" fillId="2" borderId="16" xfId="2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9" xfId="0" applyBorder="1" applyAlignment="1">
      <alignment horizontal="center"/>
    </xf>
    <xf numFmtId="0" fontId="2" fillId="5" borderId="15" xfId="0" applyNumberFormat="1" applyFont="1" applyFill="1" applyBorder="1" applyAlignment="1" applyProtection="1">
      <alignment horizontal="center" vertical="center"/>
    </xf>
    <xf numFmtId="0" fontId="2" fillId="5" borderId="23" xfId="0" applyNumberFormat="1" applyFont="1" applyFill="1" applyBorder="1" applyAlignment="1" applyProtection="1">
      <alignment horizontal="center" vertical="center"/>
    </xf>
    <xf numFmtId="0" fontId="2" fillId="2" borderId="49" xfId="0" applyNumberFormat="1" applyFont="1" applyFill="1" applyBorder="1" applyAlignment="1" applyProtection="1">
      <alignment vertical="center"/>
    </xf>
    <xf numFmtId="0" fontId="2" fillId="2" borderId="42" xfId="0" applyNumberFormat="1" applyFont="1" applyFill="1" applyBorder="1" applyAlignment="1" applyProtection="1">
      <alignment vertical="center"/>
    </xf>
    <xf numFmtId="0" fontId="2" fillId="2" borderId="52" xfId="0" applyNumberFormat="1" applyFont="1" applyFill="1" applyBorder="1" applyAlignment="1" applyProtection="1">
      <alignment vertical="center"/>
    </xf>
    <xf numFmtId="0" fontId="4" fillId="2" borderId="49" xfId="0" applyNumberFormat="1" applyFont="1" applyFill="1" applyBorder="1" applyAlignment="1" applyProtection="1">
      <alignment horizontal="center" vertical="center"/>
    </xf>
    <xf numFmtId="0" fontId="6" fillId="2" borderId="30" xfId="2" applyFont="1" applyFill="1" applyBorder="1" applyAlignment="1">
      <alignment vertical="center"/>
    </xf>
    <xf numFmtId="0" fontId="6" fillId="2" borderId="49" xfId="2" applyFont="1" applyFill="1" applyBorder="1" applyAlignment="1">
      <alignment vertical="center"/>
    </xf>
    <xf numFmtId="0" fontId="2" fillId="2" borderId="35" xfId="0" applyNumberFormat="1" applyFont="1" applyFill="1" applyBorder="1" applyAlignment="1" applyProtection="1">
      <alignment vertical="center"/>
    </xf>
    <xf numFmtId="14" fontId="2" fillId="2" borderId="31" xfId="0" applyNumberFormat="1" applyFont="1" applyFill="1" applyBorder="1" applyAlignment="1" applyProtection="1">
      <alignment horizontal="center" vertical="center"/>
    </xf>
    <xf numFmtId="14" fontId="2" fillId="2" borderId="7" xfId="0" applyNumberFormat="1" applyFont="1" applyFill="1" applyBorder="1" applyAlignment="1" applyProtection="1">
      <alignment horizontal="center" vertical="center"/>
    </xf>
    <xf numFmtId="0" fontId="1" fillId="2" borderId="20" xfId="0" applyNumberFormat="1" applyFont="1" applyFill="1" applyBorder="1" applyAlignment="1" applyProtection="1">
      <alignment vertical="center"/>
    </xf>
    <xf numFmtId="0" fontId="1" fillId="2" borderId="47" xfId="0" applyNumberFormat="1" applyFont="1" applyFill="1" applyBorder="1" applyAlignment="1" applyProtection="1">
      <alignment vertical="center"/>
    </xf>
    <xf numFmtId="0" fontId="1" fillId="2" borderId="37" xfId="0" applyNumberFormat="1" applyFont="1" applyFill="1" applyBorder="1" applyAlignment="1" applyProtection="1">
      <alignment vertical="center"/>
    </xf>
    <xf numFmtId="0" fontId="1" fillId="2" borderId="38" xfId="0" applyNumberFormat="1" applyFont="1" applyFill="1" applyBorder="1" applyAlignment="1" applyProtection="1">
      <alignment vertical="center"/>
    </xf>
    <xf numFmtId="0" fontId="2" fillId="2" borderId="9" xfId="0" applyNumberFormat="1" applyFont="1" applyFill="1" applyBorder="1" applyAlignment="1" applyProtection="1">
      <alignment vertical="center" wrapText="1"/>
    </xf>
    <xf numFmtId="0" fontId="2" fillId="2" borderId="10" xfId="0" applyNumberFormat="1" applyFont="1" applyFill="1" applyBorder="1" applyAlignment="1" applyProtection="1">
      <alignment vertical="center" wrapText="1"/>
    </xf>
    <xf numFmtId="0" fontId="2" fillId="2" borderId="11" xfId="0" applyNumberFormat="1" applyFont="1" applyFill="1" applyBorder="1" applyAlignment="1" applyProtection="1">
      <alignment vertical="center" wrapText="1"/>
    </xf>
    <xf numFmtId="0" fontId="2" fillId="2" borderId="18" xfId="0" applyNumberFormat="1" applyFont="1" applyFill="1" applyBorder="1" applyAlignment="1" applyProtection="1">
      <alignment vertical="center" wrapText="1"/>
    </xf>
    <xf numFmtId="0" fontId="2" fillId="2" borderId="0" xfId="0" applyNumberFormat="1" applyFont="1" applyFill="1" applyBorder="1" applyAlignment="1" applyProtection="1">
      <alignment vertical="center" wrapText="1"/>
    </xf>
    <xf numFmtId="0" fontId="2" fillId="2" borderId="19" xfId="0" applyNumberFormat="1" applyFont="1" applyFill="1" applyBorder="1" applyAlignment="1" applyProtection="1">
      <alignment vertical="center" wrapText="1"/>
    </xf>
    <xf numFmtId="0" fontId="7" fillId="3" borderId="5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3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vertical="center"/>
    </xf>
    <xf numFmtId="0" fontId="5" fillId="2" borderId="56" xfId="0" applyFont="1" applyFill="1" applyBorder="1" applyAlignment="1">
      <alignment horizontal="center" vertical="center"/>
    </xf>
    <xf numFmtId="49" fontId="14" fillId="2" borderId="49" xfId="0" applyNumberFormat="1" applyFont="1" applyFill="1" applyBorder="1" applyAlignment="1">
      <alignment horizontal="center" vertical="center"/>
    </xf>
    <xf numFmtId="14" fontId="2" fillId="2" borderId="54" xfId="0" applyNumberFormat="1" applyFont="1" applyFill="1" applyBorder="1" applyAlignment="1" applyProtection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 wrapText="1"/>
    </xf>
    <xf numFmtId="0" fontId="2" fillId="2" borderId="12" xfId="0" applyNumberFormat="1" applyFont="1" applyFill="1" applyBorder="1" applyAlignment="1" applyProtection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7" fillId="3" borderId="1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18" fillId="4" borderId="5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5" xfId="0" applyNumberFormat="1" applyFont="1" applyFill="1" applyBorder="1" applyAlignment="1" applyProtection="1">
      <alignment horizontal="center" vertical="center" wrapText="1"/>
    </xf>
    <xf numFmtId="0" fontId="19" fillId="4" borderId="5" xfId="0" applyFont="1" applyFill="1" applyBorder="1" applyAlignment="1">
      <alignment vertical="center" wrapText="1"/>
    </xf>
    <xf numFmtId="0" fontId="0" fillId="5" borderId="5" xfId="0" applyFill="1" applyBorder="1" applyAlignment="1">
      <alignment horizontal="center"/>
    </xf>
    <xf numFmtId="9" fontId="16" fillId="5" borderId="5" xfId="4" applyFont="1" applyFill="1" applyBorder="1" applyAlignment="1">
      <alignment horizontal="center"/>
    </xf>
    <xf numFmtId="9" fontId="16" fillId="0" borderId="24" xfId="4" applyFont="1" applyBorder="1" applyAlignment="1">
      <alignment horizontal="center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9" fontId="16" fillId="0" borderId="5" xfId="4" applyFont="1" applyBorder="1" applyAlignment="1">
      <alignment horizontal="center"/>
    </xf>
    <xf numFmtId="0" fontId="15" fillId="2" borderId="24" xfId="0" applyNumberFormat="1" applyFont="1" applyFill="1" applyBorder="1" applyAlignment="1" applyProtection="1">
      <alignment horizontal="center" vertical="center" wrapText="1"/>
    </xf>
    <xf numFmtId="0" fontId="15" fillId="2" borderId="5" xfId="0" applyNumberFormat="1" applyFont="1" applyFill="1" applyBorder="1" applyAlignment="1" applyProtection="1">
      <alignment horizontal="center" vertical="center" wrapText="1"/>
    </xf>
    <xf numFmtId="0" fontId="19" fillId="4" borderId="16" xfId="0" applyFont="1" applyFill="1" applyBorder="1" applyAlignment="1">
      <alignment vertical="center" wrapText="1"/>
    </xf>
    <xf numFmtId="0" fontId="20" fillId="4" borderId="57" xfId="0" applyFont="1" applyFill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" fillId="5" borderId="14" xfId="0" applyNumberFormat="1" applyFont="1" applyFill="1" applyBorder="1" applyAlignment="1" applyProtection="1">
      <alignment horizontal="center" vertical="center" wrapText="1"/>
    </xf>
    <xf numFmtId="0" fontId="0" fillId="5" borderId="34" xfId="0" applyFill="1" applyBorder="1" applyAlignment="1">
      <alignment horizontal="center"/>
    </xf>
    <xf numFmtId="9" fontId="16" fillId="5" borderId="14" xfId="4" applyFont="1" applyFill="1" applyBorder="1" applyAlignment="1">
      <alignment horizontal="center"/>
    </xf>
    <xf numFmtId="9" fontId="16" fillId="5" borderId="34" xfId="4" applyFont="1" applyFill="1" applyBorder="1" applyAlignment="1">
      <alignment horizontal="center"/>
    </xf>
    <xf numFmtId="9" fontId="16" fillId="0" borderId="31" xfId="4" applyFont="1" applyBorder="1" applyAlignment="1">
      <alignment horizontal="center"/>
    </xf>
    <xf numFmtId="9" fontId="16" fillId="0" borderId="59" xfId="4" applyFont="1" applyBorder="1" applyAlignment="1">
      <alignment horizontal="center"/>
    </xf>
    <xf numFmtId="0" fontId="2" fillId="2" borderId="14" xfId="0" applyNumberFormat="1" applyFont="1" applyFill="1" applyBorder="1" applyAlignment="1" applyProtection="1">
      <alignment horizontal="center" vertical="center" wrapText="1"/>
    </xf>
    <xf numFmtId="0" fontId="0" fillId="0" borderId="34" xfId="0" applyBorder="1" applyAlignment="1">
      <alignment horizontal="center"/>
    </xf>
    <xf numFmtId="9" fontId="16" fillId="0" borderId="14" xfId="4" applyFont="1" applyBorder="1" applyAlignment="1">
      <alignment horizontal="center"/>
    </xf>
    <xf numFmtId="9" fontId="16" fillId="0" borderId="34" xfId="4" applyFont="1" applyBorder="1" applyAlignment="1">
      <alignment horizontal="center"/>
    </xf>
    <xf numFmtId="0" fontId="2" fillId="2" borderId="34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/>
    </xf>
    <xf numFmtId="9" fontId="16" fillId="0" borderId="1" xfId="4" applyFont="1" applyBorder="1" applyAlignment="1">
      <alignment horizontal="center"/>
    </xf>
    <xf numFmtId="9" fontId="16" fillId="0" borderId="27" xfId="4" applyFont="1" applyBorder="1" applyAlignment="1">
      <alignment horizontal="center"/>
    </xf>
    <xf numFmtId="9" fontId="16" fillId="0" borderId="28" xfId="4" applyFont="1" applyBorder="1" applyAlignment="1">
      <alignment horizontal="center"/>
    </xf>
    <xf numFmtId="0" fontId="19" fillId="4" borderId="15" xfId="0" applyFont="1" applyFill="1" applyBorder="1" applyAlignment="1">
      <alignment vertical="center" wrapText="1"/>
    </xf>
    <xf numFmtId="0" fontId="18" fillId="4" borderId="57" xfId="0" applyFont="1" applyFill="1" applyBorder="1" applyAlignment="1">
      <alignment horizontal="center"/>
    </xf>
    <xf numFmtId="0" fontId="18" fillId="4" borderId="48" xfId="0" applyFont="1" applyFill="1" applyBorder="1" applyAlignment="1">
      <alignment horizontal="center"/>
    </xf>
    <xf numFmtId="0" fontId="2" fillId="5" borderId="53" xfId="0" applyNumberFormat="1" applyFont="1" applyFill="1" applyBorder="1" applyAlignment="1" applyProtection="1">
      <alignment horizontal="center" vertical="center"/>
    </xf>
    <xf numFmtId="0" fontId="2" fillId="5" borderId="58" xfId="0" applyNumberFormat="1" applyFont="1" applyFill="1" applyBorder="1" applyAlignment="1" applyProtection="1">
      <alignment horizontal="center" vertical="center"/>
    </xf>
    <xf numFmtId="0" fontId="15" fillId="2" borderId="31" xfId="0" applyNumberFormat="1" applyFont="1" applyFill="1" applyBorder="1" applyAlignment="1" applyProtection="1">
      <alignment horizontal="center" vertical="center" wrapText="1"/>
    </xf>
    <xf numFmtId="0" fontId="15" fillId="2" borderId="59" xfId="0" applyNumberFormat="1" applyFont="1" applyFill="1" applyBorder="1" applyAlignment="1" applyProtection="1">
      <alignment horizontal="center" vertical="center" wrapText="1"/>
    </xf>
    <xf numFmtId="0" fontId="15" fillId="2" borderId="34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6" fillId="2" borderId="30" xfId="2" applyFont="1" applyFill="1" applyBorder="1" applyAlignment="1">
      <alignment horizontal="center" vertical="center"/>
    </xf>
    <xf numFmtId="0" fontId="6" fillId="2" borderId="55" xfId="2" applyFont="1" applyFill="1" applyBorder="1" applyAlignment="1">
      <alignment horizontal="center" vertical="center"/>
    </xf>
    <xf numFmtId="0" fontId="13" fillId="2" borderId="15" xfId="2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 vertical="center"/>
    </xf>
    <xf numFmtId="0" fontId="13" fillId="2" borderId="16" xfId="2" applyFont="1" applyFill="1" applyBorder="1" applyAlignment="1">
      <alignment horizontal="center" vertical="center"/>
    </xf>
    <xf numFmtId="0" fontId="13" fillId="2" borderId="5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/>
    </xf>
    <xf numFmtId="0" fontId="11" fillId="2" borderId="17" xfId="0" applyNumberFormat="1" applyFont="1" applyFill="1" applyBorder="1" applyAlignment="1" applyProtection="1">
      <alignment horizontal="center" vertical="center"/>
    </xf>
    <xf numFmtId="0" fontId="11" fillId="2" borderId="12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2" fillId="2" borderId="17" xfId="0" applyNumberFormat="1" applyFont="1" applyFill="1" applyBorder="1" applyAlignment="1" applyProtection="1">
      <alignment horizontal="center" vertical="center" wrapText="1"/>
    </xf>
    <xf numFmtId="0" fontId="2" fillId="2" borderId="43" xfId="0" applyNumberFormat="1" applyFont="1" applyFill="1" applyBorder="1" applyAlignment="1" applyProtection="1">
      <alignment horizontal="center" vertical="center" wrapText="1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49" xfId="0" applyNumberFormat="1" applyFont="1" applyFill="1" applyBorder="1" applyAlignment="1" applyProtection="1">
      <alignment horizontal="center" vertical="center"/>
    </xf>
    <xf numFmtId="0" fontId="2" fillId="2" borderId="42" xfId="0" applyNumberFormat="1" applyFont="1" applyFill="1" applyBorder="1" applyAlignment="1" applyProtection="1">
      <alignment horizontal="center" vertical="center"/>
    </xf>
    <xf numFmtId="0" fontId="2" fillId="2" borderId="20" xfId="0" applyNumberFormat="1" applyFont="1" applyFill="1" applyBorder="1" applyAlignment="1" applyProtection="1">
      <alignment horizontal="center" vertical="center"/>
    </xf>
    <xf numFmtId="0" fontId="2" fillId="2" borderId="47" xfId="0" applyNumberFormat="1" applyFont="1" applyFill="1" applyBorder="1" applyAlignment="1" applyProtection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 wrapText="1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</xf>
    <xf numFmtId="0" fontId="2" fillId="2" borderId="13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 vertical="center"/>
    </xf>
    <xf numFmtId="0" fontId="2" fillId="2" borderId="53" xfId="0" applyNumberFormat="1" applyFont="1" applyFill="1" applyBorder="1" applyAlignment="1" applyProtection="1">
      <alignment horizontal="center" vertical="center"/>
    </xf>
    <xf numFmtId="0" fontId="2" fillId="2" borderId="36" xfId="0" applyNumberFormat="1" applyFont="1" applyFill="1" applyBorder="1" applyAlignment="1" applyProtection="1">
      <alignment horizontal="center" vertical="center"/>
    </xf>
    <xf numFmtId="0" fontId="2" fillId="2" borderId="48" xfId="0" applyNumberFormat="1" applyFont="1" applyFill="1" applyBorder="1" applyAlignment="1" applyProtection="1">
      <alignment horizontal="center" vertical="center"/>
    </xf>
    <xf numFmtId="0" fontId="2" fillId="2" borderId="49" xfId="0" applyNumberFormat="1" applyFont="1" applyFill="1" applyBorder="1" applyAlignment="1" applyProtection="1">
      <alignment horizontal="center" vertical="center" wrapText="1"/>
    </xf>
    <xf numFmtId="0" fontId="2" fillId="2" borderId="42" xfId="0" applyNumberFormat="1" applyFont="1" applyFill="1" applyBorder="1" applyAlignment="1" applyProtection="1">
      <alignment horizontal="center" vertical="center" wrapText="1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2" borderId="47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2" fillId="2" borderId="18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2" fillId="2" borderId="19" xfId="0" applyNumberFormat="1" applyFont="1" applyFill="1" applyBorder="1" applyAlignment="1" applyProtection="1">
      <alignment horizontal="center" vertical="center" wrapText="1"/>
    </xf>
    <xf numFmtId="0" fontId="2" fillId="2" borderId="49" xfId="0" applyNumberFormat="1" applyFont="1" applyFill="1" applyBorder="1" applyAlignment="1" applyProtection="1">
      <alignment horizontal="left" vertical="center"/>
    </xf>
    <xf numFmtId="0" fontId="2" fillId="2" borderId="42" xfId="0" applyNumberFormat="1" applyFont="1" applyFill="1" applyBorder="1" applyAlignment="1" applyProtection="1">
      <alignment horizontal="left" vertical="center"/>
    </xf>
    <xf numFmtId="0" fontId="2" fillId="2" borderId="20" xfId="0" applyNumberFormat="1" applyFont="1" applyFill="1" applyBorder="1" applyAlignment="1" applyProtection="1">
      <alignment horizontal="left" vertical="center"/>
    </xf>
    <xf numFmtId="0" fontId="2" fillId="2" borderId="47" xfId="0" applyNumberFormat="1" applyFont="1" applyFill="1" applyBorder="1" applyAlignment="1" applyProtection="1">
      <alignment horizontal="left" vertical="center"/>
    </xf>
    <xf numFmtId="0" fontId="18" fillId="4" borderId="9" xfId="0" applyNumberFormat="1" applyFont="1" applyFill="1" applyBorder="1" applyAlignment="1" applyProtection="1">
      <alignment horizontal="center" vertical="center"/>
    </xf>
    <xf numFmtId="0" fontId="18" fillId="4" borderId="10" xfId="0" applyNumberFormat="1" applyFont="1" applyFill="1" applyBorder="1" applyAlignment="1" applyProtection="1">
      <alignment horizontal="center" vertical="center"/>
    </xf>
    <xf numFmtId="0" fontId="18" fillId="4" borderId="46" xfId="0" applyNumberFormat="1" applyFont="1" applyFill="1" applyBorder="1" applyAlignment="1" applyProtection="1">
      <alignment horizontal="center" vertical="center"/>
    </xf>
    <xf numFmtId="0" fontId="18" fillId="4" borderId="20" xfId="0" applyNumberFormat="1" applyFont="1" applyFill="1" applyBorder="1" applyAlignment="1" applyProtection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3" borderId="17" xfId="0" applyNumberFormat="1" applyFont="1" applyFill="1" applyBorder="1" applyAlignment="1" applyProtection="1">
      <alignment horizontal="center" vertical="center" wrapText="1"/>
    </xf>
    <xf numFmtId="0" fontId="7" fillId="3" borderId="1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/>
    </xf>
    <xf numFmtId="0" fontId="7" fillId="3" borderId="46" xfId="0" applyNumberFormat="1" applyFont="1" applyFill="1" applyBorder="1" applyAlignment="1" applyProtection="1">
      <alignment horizontal="center" vertical="center"/>
    </xf>
    <xf numFmtId="0" fontId="7" fillId="3" borderId="47" xfId="0" applyNumberFormat="1" applyFont="1" applyFill="1" applyBorder="1" applyAlignment="1" applyProtection="1">
      <alignment horizontal="center" vertical="center"/>
    </xf>
    <xf numFmtId="0" fontId="17" fillId="4" borderId="8" xfId="0" applyNumberFormat="1" applyFont="1" applyFill="1" applyBorder="1" applyAlignment="1" applyProtection="1">
      <alignment horizontal="center" vertical="center"/>
    </xf>
    <xf numFmtId="0" fontId="17" fillId="4" borderId="12" xfId="0" applyNumberFormat="1" applyFont="1" applyFill="1" applyBorder="1" applyAlignment="1" applyProtection="1">
      <alignment horizontal="center" vertical="center"/>
    </xf>
    <xf numFmtId="0" fontId="9" fillId="2" borderId="35" xfId="0" applyNumberFormat="1" applyFont="1" applyFill="1" applyBorder="1" applyAlignment="1" applyProtection="1">
      <alignment horizontal="center" vertical="center"/>
    </xf>
    <xf numFmtId="0" fontId="9" fillId="2" borderId="39" xfId="0" applyNumberFormat="1" applyFont="1" applyFill="1" applyBorder="1" applyAlignment="1" applyProtection="1">
      <alignment horizontal="center" vertical="center"/>
    </xf>
    <xf numFmtId="0" fontId="9" fillId="2" borderId="21" xfId="0" applyNumberFormat="1" applyFont="1" applyFill="1" applyBorder="1" applyAlignment="1" applyProtection="1">
      <alignment horizontal="center" vertical="center"/>
    </xf>
    <xf numFmtId="0" fontId="18" fillId="4" borderId="11" xfId="0" applyNumberFormat="1" applyFont="1" applyFill="1" applyBorder="1" applyAlignment="1" applyProtection="1">
      <alignment horizontal="center" vertical="center"/>
    </xf>
    <xf numFmtId="0" fontId="18" fillId="4" borderId="47" xfId="0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19" xfId="0" applyNumberFormat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35" xfId="0" applyNumberFormat="1" applyFont="1" applyFill="1" applyBorder="1" applyAlignment="1" applyProtection="1">
      <alignment horizontal="center" vertical="center" wrapText="1"/>
    </xf>
    <xf numFmtId="0" fontId="2" fillId="2" borderId="21" xfId="0" applyNumberFormat="1" applyFont="1" applyFill="1" applyBorder="1" applyAlignment="1" applyProtection="1">
      <alignment horizontal="center" vertical="center" wrapText="1"/>
    </xf>
    <xf numFmtId="0" fontId="15" fillId="2" borderId="5" xfId="0" applyNumberFormat="1" applyFont="1" applyFill="1" applyBorder="1" applyAlignment="1" applyProtection="1">
      <alignment horizontal="right" vertical="center" wrapText="1"/>
    </xf>
    <xf numFmtId="0" fontId="15" fillId="2" borderId="15" xfId="0" applyNumberFormat="1" applyFont="1" applyFill="1" applyBorder="1" applyAlignment="1" applyProtection="1">
      <alignment horizontal="right" vertical="center" wrapText="1"/>
    </xf>
    <xf numFmtId="0" fontId="2" fillId="5" borderId="5" xfId="0" applyNumberFormat="1" applyFont="1" applyFill="1" applyBorder="1" applyAlignment="1" applyProtection="1">
      <alignment horizontal="center" vertical="center" wrapText="1"/>
    </xf>
    <xf numFmtId="0" fontId="15" fillId="5" borderId="5" xfId="0" applyNumberFormat="1" applyFont="1" applyFill="1" applyBorder="1" applyAlignment="1" applyProtection="1">
      <alignment horizontal="right" vertical="center" wrapText="1"/>
    </xf>
    <xf numFmtId="0" fontId="15" fillId="5" borderId="15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center"/>
    </xf>
    <xf numFmtId="0" fontId="19" fillId="4" borderId="60" xfId="0" applyFont="1" applyFill="1" applyBorder="1" applyAlignment="1">
      <alignment horizontal="center" vertical="center" wrapText="1"/>
    </xf>
    <xf numFmtId="0" fontId="19" fillId="4" borderId="61" xfId="0" applyFont="1" applyFill="1" applyBorder="1" applyAlignment="1">
      <alignment horizontal="center" vertical="center" wrapText="1"/>
    </xf>
    <xf numFmtId="0" fontId="19" fillId="4" borderId="62" xfId="0" applyFont="1" applyFill="1" applyBorder="1" applyAlignment="1">
      <alignment horizontal="center" vertical="center" wrapText="1"/>
    </xf>
    <xf numFmtId="0" fontId="20" fillId="4" borderId="51" xfId="0" applyFont="1" applyFill="1" applyBorder="1" applyAlignment="1">
      <alignment horizontal="center"/>
    </xf>
    <xf numFmtId="0" fontId="20" fillId="4" borderId="21" xfId="0" applyFont="1" applyFill="1" applyBorder="1" applyAlignment="1">
      <alignment horizontal="center"/>
    </xf>
    <xf numFmtId="0" fontId="18" fillId="4" borderId="36" xfId="0" applyFont="1" applyFill="1" applyBorder="1" applyAlignment="1">
      <alignment horizontal="center"/>
    </xf>
    <xf numFmtId="0" fontId="2" fillId="5" borderId="35" xfId="0" applyNumberFormat="1" applyFont="1" applyFill="1" applyBorder="1" applyAlignment="1" applyProtection="1">
      <alignment horizontal="center" vertical="center" wrapText="1"/>
    </xf>
    <xf numFmtId="0" fontId="2" fillId="5" borderId="21" xfId="0" applyNumberFormat="1" applyFont="1" applyFill="1" applyBorder="1" applyAlignment="1" applyProtection="1">
      <alignment horizontal="center" vertical="center" wrapText="1"/>
    </xf>
    <xf numFmtId="0" fontId="19" fillId="4" borderId="32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center" wrapText="1"/>
    </xf>
    <xf numFmtId="0" fontId="13" fillId="2" borderId="23" xfId="2" applyFont="1" applyFill="1" applyBorder="1" applyAlignment="1">
      <alignment horizontal="center" vertical="center"/>
    </xf>
    <xf numFmtId="0" fontId="13" fillId="2" borderId="36" xfId="2" applyFont="1" applyFill="1" applyBorder="1" applyAlignment="1">
      <alignment horizontal="center" vertical="center"/>
    </xf>
    <xf numFmtId="0" fontId="13" fillId="2" borderId="51" xfId="2" applyFont="1" applyFill="1" applyBorder="1" applyAlignment="1">
      <alignment horizontal="center" vertical="center"/>
    </xf>
    <xf numFmtId="0" fontId="11" fillId="2" borderId="15" xfId="2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 vertical="center"/>
    </xf>
    <xf numFmtId="0" fontId="11" fillId="2" borderId="16" xfId="2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 applyProtection="1">
      <alignment horizontal="center" vertical="center" wrapText="1"/>
    </xf>
    <xf numFmtId="0" fontId="7" fillId="4" borderId="32" xfId="0" applyNumberFormat="1" applyFont="1" applyFill="1" applyBorder="1" applyAlignment="1" applyProtection="1">
      <alignment horizontal="center" vertical="center"/>
    </xf>
    <xf numFmtId="0" fontId="7" fillId="4" borderId="29" xfId="0" applyNumberFormat="1" applyFont="1" applyFill="1" applyBorder="1" applyAlignment="1" applyProtection="1">
      <alignment horizontal="center" vertical="center"/>
    </xf>
    <xf numFmtId="0" fontId="7" fillId="4" borderId="33" xfId="0" applyNumberFormat="1" applyFont="1" applyFill="1" applyBorder="1" applyAlignment="1" applyProtection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0" fontId="2" fillId="2" borderId="16" xfId="2" applyFont="1" applyFill="1" applyBorder="1" applyAlignment="1">
      <alignment horizontal="center" vertical="center"/>
    </xf>
  </cellXfs>
  <cellStyles count="5">
    <cellStyle name="Hipervínculo 2" xfId="3"/>
    <cellStyle name="Normal" xfId="0" builtinId="0"/>
    <cellStyle name="Normal 2" xfId="1"/>
    <cellStyle name="Normal 3" xfId="2"/>
    <cellStyle name="Porcentaje" xfId="4" builtinId="5"/>
  </cellStyles>
  <dxfs count="1864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1F497D"/>
      <color rgb="FFD9E3FF"/>
      <color rgb="FF0033CC"/>
      <color rgb="FFFF33CC"/>
      <color rgb="FF8AFC18"/>
      <color rgb="FF99CC00"/>
      <color rgb="FFCCFFCC"/>
      <color rgb="FFC4F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0</xdr:col>
      <xdr:colOff>1142628</xdr:colOff>
      <xdr:row>2</xdr:row>
      <xdr:rowOff>299248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52400"/>
          <a:ext cx="999753" cy="10612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94210</xdr:colOff>
      <xdr:row>0</xdr:row>
      <xdr:rowOff>82987</xdr:rowOff>
    </xdr:from>
    <xdr:to>
      <xdr:col>0</xdr:col>
      <xdr:colOff>1247347</xdr:colOff>
      <xdr:row>2</xdr:row>
      <xdr:rowOff>385280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10" y="82987"/>
          <a:ext cx="1153137" cy="120716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94210</xdr:colOff>
      <xdr:row>0</xdr:row>
      <xdr:rowOff>82987</xdr:rowOff>
    </xdr:from>
    <xdr:to>
      <xdr:col>0</xdr:col>
      <xdr:colOff>1247347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10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141834</xdr:colOff>
      <xdr:row>0</xdr:row>
      <xdr:rowOff>82987</xdr:rowOff>
    </xdr:from>
    <xdr:to>
      <xdr:col>0</xdr:col>
      <xdr:colOff>1294971</xdr:colOff>
      <xdr:row>2</xdr:row>
      <xdr:rowOff>385280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34" y="82987"/>
          <a:ext cx="1153137" cy="12166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Documentacion/Indicadores/GIT-MT-04%20Cronograma%20de%20mtto%20C%20Y%20P%20y%20back%20up%20de%20equipos%20tec%20%202014%20V0%20201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r Semestre 2014 "/>
      <sheetName val="Segundo Semestre 2014"/>
      <sheetName val="Resumen"/>
    </sheetNames>
    <sheetDataSet>
      <sheetData sheetId="0">
        <row r="8">
          <cell r="GC8" t="str">
            <v>MPP</v>
          </cell>
          <cell r="GE8">
            <v>0</v>
          </cell>
        </row>
        <row r="9">
          <cell r="GC9" t="str">
            <v>MPE</v>
          </cell>
          <cell r="GE9">
            <v>0</v>
          </cell>
        </row>
        <row r="10">
          <cell r="GC10" t="str">
            <v>MCP</v>
          </cell>
          <cell r="GE10">
            <v>1</v>
          </cell>
        </row>
        <row r="11">
          <cell r="GC11" t="str">
            <v>MCE</v>
          </cell>
          <cell r="GE11">
            <v>1</v>
          </cell>
        </row>
        <row r="12">
          <cell r="GC12" t="str">
            <v>BKP</v>
          </cell>
          <cell r="GE12">
            <v>0</v>
          </cell>
        </row>
        <row r="13">
          <cell r="GC13" t="str">
            <v>BKE</v>
          </cell>
          <cell r="GE13">
            <v>0</v>
          </cell>
        </row>
        <row r="14">
          <cell r="GC14" t="str">
            <v>MPP</v>
          </cell>
          <cell r="GE14">
            <v>2</v>
          </cell>
        </row>
        <row r="15">
          <cell r="GC15" t="str">
            <v>MPE</v>
          </cell>
          <cell r="GE15">
            <v>0</v>
          </cell>
        </row>
        <row r="16">
          <cell r="GC16" t="str">
            <v>MCP</v>
          </cell>
          <cell r="GE16">
            <v>0</v>
          </cell>
        </row>
        <row r="17">
          <cell r="GC17" t="str">
            <v>MCE</v>
          </cell>
          <cell r="GE17">
            <v>0</v>
          </cell>
        </row>
        <row r="18">
          <cell r="GC18" t="str">
            <v>BKP</v>
          </cell>
          <cell r="GE18">
            <v>0</v>
          </cell>
        </row>
        <row r="19">
          <cell r="GC19" t="str">
            <v>BKE</v>
          </cell>
          <cell r="GE19">
            <v>0</v>
          </cell>
        </row>
        <row r="20">
          <cell r="GC20" t="str">
            <v>MPP</v>
          </cell>
          <cell r="GE20">
            <v>2</v>
          </cell>
        </row>
        <row r="21">
          <cell r="GC21" t="str">
            <v>MPE</v>
          </cell>
          <cell r="GE21">
            <v>0</v>
          </cell>
        </row>
        <row r="22">
          <cell r="GC22" t="str">
            <v>MCP</v>
          </cell>
          <cell r="GE22">
            <v>0</v>
          </cell>
        </row>
        <row r="23">
          <cell r="GC23" t="str">
            <v>MCE</v>
          </cell>
          <cell r="GE23">
            <v>0</v>
          </cell>
        </row>
        <row r="24">
          <cell r="GC24" t="str">
            <v>BKP</v>
          </cell>
          <cell r="GE24">
            <v>0</v>
          </cell>
        </row>
        <row r="25">
          <cell r="GC25" t="str">
            <v>BKE</v>
          </cell>
          <cell r="GE25">
            <v>0</v>
          </cell>
        </row>
        <row r="26">
          <cell r="GC26" t="str">
            <v>MPP</v>
          </cell>
          <cell r="GE26">
            <v>1</v>
          </cell>
        </row>
        <row r="27">
          <cell r="GC27" t="str">
            <v>MPE</v>
          </cell>
          <cell r="GE27">
            <v>0</v>
          </cell>
        </row>
        <row r="28">
          <cell r="GC28" t="str">
            <v>MCP</v>
          </cell>
          <cell r="GE28">
            <v>0</v>
          </cell>
        </row>
        <row r="29">
          <cell r="GC29" t="str">
            <v>MCE</v>
          </cell>
          <cell r="GE29">
            <v>0</v>
          </cell>
        </row>
        <row r="30">
          <cell r="GC30" t="str">
            <v>BKP</v>
          </cell>
          <cell r="GE30">
            <v>0</v>
          </cell>
        </row>
        <row r="31">
          <cell r="GC31" t="str">
            <v>BKE</v>
          </cell>
          <cell r="GE31">
            <v>0</v>
          </cell>
        </row>
        <row r="32">
          <cell r="GC32" t="str">
            <v>MPP</v>
          </cell>
          <cell r="GE32">
            <v>2</v>
          </cell>
        </row>
        <row r="33">
          <cell r="GC33" t="str">
            <v>MPE</v>
          </cell>
          <cell r="GE33">
            <v>0</v>
          </cell>
        </row>
        <row r="34">
          <cell r="GC34" t="str">
            <v>MCP</v>
          </cell>
          <cell r="GE34">
            <v>0</v>
          </cell>
        </row>
        <row r="35">
          <cell r="GC35" t="str">
            <v>MCE</v>
          </cell>
          <cell r="GE35">
            <v>0</v>
          </cell>
        </row>
        <row r="36">
          <cell r="GC36" t="str">
            <v>BKP</v>
          </cell>
          <cell r="GE36">
            <v>2</v>
          </cell>
        </row>
        <row r="37">
          <cell r="GC37" t="str">
            <v>BKE</v>
          </cell>
          <cell r="GE37">
            <v>1</v>
          </cell>
        </row>
        <row r="38">
          <cell r="GC38" t="str">
            <v>MPP</v>
          </cell>
          <cell r="GE38">
            <v>0</v>
          </cell>
        </row>
        <row r="39">
          <cell r="GC39" t="str">
            <v>MPE</v>
          </cell>
          <cell r="GE39">
            <v>0</v>
          </cell>
        </row>
        <row r="40">
          <cell r="GC40" t="str">
            <v>MCP</v>
          </cell>
          <cell r="GE40">
            <v>0</v>
          </cell>
        </row>
        <row r="41">
          <cell r="GC41" t="str">
            <v>MCE</v>
          </cell>
          <cell r="GE41">
            <v>0</v>
          </cell>
        </row>
        <row r="42">
          <cell r="GC42" t="str">
            <v>BKP</v>
          </cell>
          <cell r="GE42">
            <v>0</v>
          </cell>
        </row>
        <row r="43">
          <cell r="GC43" t="str">
            <v>BKE</v>
          </cell>
          <cell r="GE43">
            <v>0</v>
          </cell>
        </row>
        <row r="44">
          <cell r="GC44" t="str">
            <v>MPP</v>
          </cell>
          <cell r="GE44">
            <v>1</v>
          </cell>
        </row>
        <row r="45">
          <cell r="GC45" t="str">
            <v>MPE</v>
          </cell>
          <cell r="GE45">
            <v>1</v>
          </cell>
        </row>
        <row r="46">
          <cell r="GC46" t="str">
            <v>MCP</v>
          </cell>
          <cell r="GE46">
            <v>0</v>
          </cell>
        </row>
        <row r="47">
          <cell r="GC47" t="str">
            <v>MCE</v>
          </cell>
          <cell r="GE47">
            <v>0</v>
          </cell>
        </row>
        <row r="48">
          <cell r="GC48" t="str">
            <v>BKP</v>
          </cell>
          <cell r="GE48">
            <v>0</v>
          </cell>
        </row>
        <row r="49">
          <cell r="GC49" t="str">
            <v>BKE</v>
          </cell>
          <cell r="GE49">
            <v>0</v>
          </cell>
        </row>
        <row r="50">
          <cell r="GC50" t="str">
            <v>MPP</v>
          </cell>
          <cell r="GE50">
            <v>1</v>
          </cell>
        </row>
        <row r="51">
          <cell r="GC51" t="str">
            <v>MPE</v>
          </cell>
          <cell r="GE51">
            <v>1</v>
          </cell>
        </row>
        <row r="52">
          <cell r="GC52" t="str">
            <v>MCP</v>
          </cell>
          <cell r="GE52">
            <v>0</v>
          </cell>
        </row>
        <row r="53">
          <cell r="GC53" t="str">
            <v>MCE</v>
          </cell>
          <cell r="GE53">
            <v>0</v>
          </cell>
        </row>
        <row r="54">
          <cell r="GC54" t="str">
            <v>BKP</v>
          </cell>
          <cell r="GE54">
            <v>0</v>
          </cell>
        </row>
        <row r="55">
          <cell r="GC55" t="str">
            <v>BKE</v>
          </cell>
          <cell r="GE55">
            <v>0</v>
          </cell>
        </row>
        <row r="56">
          <cell r="GC56" t="str">
            <v>MPP</v>
          </cell>
          <cell r="GE56">
            <v>1</v>
          </cell>
        </row>
        <row r="57">
          <cell r="GC57" t="str">
            <v>MPE</v>
          </cell>
          <cell r="GE57">
            <v>0</v>
          </cell>
        </row>
        <row r="58">
          <cell r="GC58" t="str">
            <v>MCP</v>
          </cell>
          <cell r="GE58">
            <v>0</v>
          </cell>
        </row>
        <row r="59">
          <cell r="GC59" t="str">
            <v>MCE</v>
          </cell>
          <cell r="GE59">
            <v>0</v>
          </cell>
        </row>
        <row r="60">
          <cell r="GC60" t="str">
            <v>BKP</v>
          </cell>
          <cell r="GE60">
            <v>0</v>
          </cell>
        </row>
        <row r="61">
          <cell r="GC61" t="str">
            <v>BKE</v>
          </cell>
          <cell r="GE61">
            <v>0</v>
          </cell>
        </row>
        <row r="62">
          <cell r="GC62" t="str">
            <v>MPP</v>
          </cell>
          <cell r="GE62">
            <v>1</v>
          </cell>
        </row>
        <row r="63">
          <cell r="GC63" t="str">
            <v>MPE</v>
          </cell>
          <cell r="GE63">
            <v>0</v>
          </cell>
        </row>
        <row r="64">
          <cell r="GC64" t="str">
            <v>MCP</v>
          </cell>
          <cell r="GE64">
            <v>0</v>
          </cell>
        </row>
        <row r="65">
          <cell r="GC65" t="str">
            <v>MCE</v>
          </cell>
          <cell r="GE65">
            <v>0</v>
          </cell>
        </row>
        <row r="66">
          <cell r="GC66" t="str">
            <v>BKP</v>
          </cell>
          <cell r="GE66">
            <v>0</v>
          </cell>
        </row>
        <row r="67">
          <cell r="GC67" t="str">
            <v>BKE</v>
          </cell>
          <cell r="GE67">
            <v>0</v>
          </cell>
        </row>
        <row r="68">
          <cell r="GC68" t="str">
            <v>MPP</v>
          </cell>
          <cell r="GE68">
            <v>2</v>
          </cell>
        </row>
        <row r="69">
          <cell r="GC69" t="str">
            <v>MPE</v>
          </cell>
          <cell r="GE69">
            <v>0</v>
          </cell>
        </row>
        <row r="70">
          <cell r="GC70" t="str">
            <v>MCP</v>
          </cell>
          <cell r="GE70">
            <v>0</v>
          </cell>
        </row>
        <row r="71">
          <cell r="GC71" t="str">
            <v>MCE</v>
          </cell>
          <cell r="GE71">
            <v>0</v>
          </cell>
        </row>
        <row r="72">
          <cell r="GC72" t="str">
            <v>BKP</v>
          </cell>
          <cell r="GE72">
            <v>1</v>
          </cell>
        </row>
        <row r="73">
          <cell r="GC73" t="str">
            <v>BKE</v>
          </cell>
          <cell r="GE73">
            <v>1</v>
          </cell>
        </row>
        <row r="74">
          <cell r="GC74" t="str">
            <v>MPP</v>
          </cell>
          <cell r="GE74">
            <v>3</v>
          </cell>
        </row>
        <row r="75">
          <cell r="GC75" t="str">
            <v>MPE</v>
          </cell>
          <cell r="GE75">
            <v>0</v>
          </cell>
        </row>
        <row r="76">
          <cell r="GC76" t="str">
            <v>MCP</v>
          </cell>
          <cell r="GE76">
            <v>0</v>
          </cell>
        </row>
        <row r="77">
          <cell r="GC77" t="str">
            <v>MCE</v>
          </cell>
          <cell r="GE77">
            <v>0</v>
          </cell>
        </row>
        <row r="78">
          <cell r="GC78" t="str">
            <v>BKP</v>
          </cell>
          <cell r="GE78">
            <v>1</v>
          </cell>
        </row>
        <row r="79">
          <cell r="GC79" t="str">
            <v>BKE</v>
          </cell>
          <cell r="GE79">
            <v>0</v>
          </cell>
        </row>
        <row r="80">
          <cell r="GC80" t="str">
            <v>MPP</v>
          </cell>
          <cell r="GE80">
            <v>1</v>
          </cell>
        </row>
        <row r="81">
          <cell r="GC81" t="str">
            <v>MPE</v>
          </cell>
          <cell r="GE81">
            <v>0</v>
          </cell>
        </row>
        <row r="82">
          <cell r="GC82" t="str">
            <v>MCP</v>
          </cell>
          <cell r="GE82">
            <v>0</v>
          </cell>
        </row>
        <row r="83">
          <cell r="GC83" t="str">
            <v>MCE</v>
          </cell>
          <cell r="GE83">
            <v>0</v>
          </cell>
        </row>
        <row r="84">
          <cell r="GC84" t="str">
            <v>BKP</v>
          </cell>
          <cell r="GE84">
            <v>3</v>
          </cell>
        </row>
        <row r="85">
          <cell r="GC85" t="str">
            <v>BKE</v>
          </cell>
          <cell r="GE85">
            <v>1</v>
          </cell>
        </row>
        <row r="86">
          <cell r="GC86" t="str">
            <v>MPP</v>
          </cell>
          <cell r="GE86">
            <v>1</v>
          </cell>
        </row>
        <row r="87">
          <cell r="GC87" t="str">
            <v>MPE</v>
          </cell>
          <cell r="GE87">
            <v>0</v>
          </cell>
        </row>
        <row r="88">
          <cell r="GC88" t="str">
            <v>MCP</v>
          </cell>
          <cell r="GE88">
            <v>0</v>
          </cell>
        </row>
        <row r="89">
          <cell r="GC89" t="str">
            <v>MCE</v>
          </cell>
          <cell r="GE89">
            <v>0</v>
          </cell>
        </row>
        <row r="90">
          <cell r="GC90" t="str">
            <v>BKP</v>
          </cell>
          <cell r="GE90">
            <v>0</v>
          </cell>
        </row>
        <row r="91">
          <cell r="GC91" t="str">
            <v>BKE</v>
          </cell>
          <cell r="GE91">
            <v>0</v>
          </cell>
        </row>
        <row r="92">
          <cell r="GC92" t="str">
            <v>MPP</v>
          </cell>
          <cell r="GE92">
            <v>0</v>
          </cell>
        </row>
        <row r="93">
          <cell r="GC93" t="str">
            <v>MPE</v>
          </cell>
          <cell r="GE93">
            <v>0</v>
          </cell>
        </row>
        <row r="94">
          <cell r="GC94" t="str">
            <v>MCP</v>
          </cell>
          <cell r="GE94">
            <v>0</v>
          </cell>
        </row>
        <row r="95">
          <cell r="GC95" t="str">
            <v>MCE</v>
          </cell>
          <cell r="GE95">
            <v>0</v>
          </cell>
        </row>
        <row r="96">
          <cell r="GC96" t="str">
            <v>BKP</v>
          </cell>
          <cell r="GE96">
            <v>0</v>
          </cell>
        </row>
        <row r="97">
          <cell r="GC97" t="str">
            <v>BKE</v>
          </cell>
          <cell r="GE97">
            <v>0</v>
          </cell>
        </row>
        <row r="98">
          <cell r="GC98" t="str">
            <v>MPP</v>
          </cell>
          <cell r="GE98">
            <v>1</v>
          </cell>
        </row>
        <row r="99">
          <cell r="GC99" t="str">
            <v>MPE</v>
          </cell>
          <cell r="GE99">
            <v>1</v>
          </cell>
        </row>
        <row r="100">
          <cell r="GC100" t="str">
            <v>MCP</v>
          </cell>
          <cell r="GE100">
            <v>0</v>
          </cell>
        </row>
        <row r="101">
          <cell r="GC101" t="str">
            <v>MCE</v>
          </cell>
          <cell r="GE101">
            <v>0</v>
          </cell>
        </row>
        <row r="102">
          <cell r="GC102" t="str">
            <v>BKP</v>
          </cell>
          <cell r="GE102">
            <v>3</v>
          </cell>
        </row>
        <row r="103">
          <cell r="GC103" t="str">
            <v>BKE</v>
          </cell>
          <cell r="GE103">
            <v>2</v>
          </cell>
        </row>
        <row r="104">
          <cell r="GC104" t="str">
            <v>MPP</v>
          </cell>
          <cell r="GE104">
            <v>1</v>
          </cell>
        </row>
        <row r="105">
          <cell r="GC105" t="str">
            <v>MPE</v>
          </cell>
          <cell r="GE105">
            <v>0</v>
          </cell>
        </row>
        <row r="106">
          <cell r="GC106" t="str">
            <v>MCP</v>
          </cell>
          <cell r="GE106">
            <v>0</v>
          </cell>
        </row>
        <row r="107">
          <cell r="GC107" t="str">
            <v>MCE</v>
          </cell>
          <cell r="GE107">
            <v>0</v>
          </cell>
        </row>
        <row r="108">
          <cell r="GC108" t="str">
            <v>BKP</v>
          </cell>
          <cell r="GE108">
            <v>1</v>
          </cell>
        </row>
        <row r="109">
          <cell r="GC109" t="str">
            <v>BKE</v>
          </cell>
          <cell r="GE109">
            <v>0</v>
          </cell>
        </row>
        <row r="110">
          <cell r="GC110" t="str">
            <v>MPP</v>
          </cell>
          <cell r="GE110">
            <v>0</v>
          </cell>
        </row>
        <row r="111">
          <cell r="GC111" t="str">
            <v>MPE</v>
          </cell>
          <cell r="GE111">
            <v>0</v>
          </cell>
        </row>
        <row r="112">
          <cell r="GC112" t="str">
            <v>MCP</v>
          </cell>
          <cell r="GE112">
            <v>0</v>
          </cell>
        </row>
        <row r="113">
          <cell r="GC113" t="str">
            <v>MCE</v>
          </cell>
          <cell r="GE113">
            <v>0</v>
          </cell>
        </row>
        <row r="114">
          <cell r="GC114" t="str">
            <v>BKP</v>
          </cell>
          <cell r="GE114">
            <v>3</v>
          </cell>
        </row>
        <row r="115">
          <cell r="GC115" t="str">
            <v>BKE</v>
          </cell>
          <cell r="GE115">
            <v>2</v>
          </cell>
        </row>
        <row r="116">
          <cell r="GC116" t="str">
            <v>MPP</v>
          </cell>
          <cell r="GE116">
            <v>1</v>
          </cell>
        </row>
        <row r="117">
          <cell r="GC117" t="str">
            <v>MPE</v>
          </cell>
          <cell r="GE117">
            <v>0</v>
          </cell>
        </row>
        <row r="118">
          <cell r="GC118" t="str">
            <v>MCP</v>
          </cell>
          <cell r="GE118">
            <v>0</v>
          </cell>
        </row>
        <row r="119">
          <cell r="GC119" t="str">
            <v>MCE</v>
          </cell>
          <cell r="GE119">
            <v>0</v>
          </cell>
        </row>
        <row r="120">
          <cell r="GC120" t="str">
            <v>BKP</v>
          </cell>
          <cell r="GE120">
            <v>2</v>
          </cell>
        </row>
        <row r="121">
          <cell r="GC121" t="str">
            <v>BKE</v>
          </cell>
          <cell r="GE121">
            <v>0</v>
          </cell>
        </row>
        <row r="122">
          <cell r="GC122" t="str">
            <v>MPP</v>
          </cell>
          <cell r="GE122">
            <v>0</v>
          </cell>
        </row>
        <row r="123">
          <cell r="GC123" t="str">
            <v>MPE</v>
          </cell>
          <cell r="GE123">
            <v>0</v>
          </cell>
        </row>
        <row r="124">
          <cell r="GC124" t="str">
            <v>MCP</v>
          </cell>
          <cell r="GE124">
            <v>0</v>
          </cell>
        </row>
        <row r="125">
          <cell r="GC125" t="str">
            <v>MCE</v>
          </cell>
          <cell r="GE125">
            <v>0</v>
          </cell>
        </row>
        <row r="126">
          <cell r="GC126" t="str">
            <v>BKP</v>
          </cell>
          <cell r="GE126">
            <v>2</v>
          </cell>
        </row>
        <row r="127">
          <cell r="GC127" t="str">
            <v>BKE</v>
          </cell>
          <cell r="GE127">
            <v>0</v>
          </cell>
        </row>
        <row r="128">
          <cell r="GC128" t="str">
            <v>MPP</v>
          </cell>
          <cell r="GE128">
            <v>1</v>
          </cell>
        </row>
        <row r="129">
          <cell r="GC129" t="str">
            <v>MPE</v>
          </cell>
          <cell r="GE129">
            <v>1</v>
          </cell>
        </row>
        <row r="130">
          <cell r="GC130" t="str">
            <v>MCP</v>
          </cell>
          <cell r="GE130">
            <v>0</v>
          </cell>
        </row>
        <row r="131">
          <cell r="GC131" t="str">
            <v>MCE</v>
          </cell>
          <cell r="GE131">
            <v>0</v>
          </cell>
        </row>
        <row r="132">
          <cell r="GC132" t="str">
            <v>BKP</v>
          </cell>
          <cell r="GE132">
            <v>2</v>
          </cell>
        </row>
        <row r="133">
          <cell r="GC133" t="str">
            <v>BKE</v>
          </cell>
          <cell r="GE133">
            <v>0</v>
          </cell>
        </row>
        <row r="134">
          <cell r="GC134" t="str">
            <v>MPP</v>
          </cell>
          <cell r="GE134">
            <v>0</v>
          </cell>
        </row>
        <row r="135">
          <cell r="GC135" t="str">
            <v>MPE</v>
          </cell>
          <cell r="GE135">
            <v>0</v>
          </cell>
        </row>
        <row r="136">
          <cell r="GC136" t="str">
            <v>MCP</v>
          </cell>
          <cell r="GE136">
            <v>0</v>
          </cell>
        </row>
        <row r="137">
          <cell r="GC137" t="str">
            <v>MCE</v>
          </cell>
          <cell r="GE137">
            <v>0</v>
          </cell>
        </row>
        <row r="138">
          <cell r="GC138" t="str">
            <v>BKP</v>
          </cell>
          <cell r="GE138">
            <v>0</v>
          </cell>
        </row>
        <row r="139">
          <cell r="GC139" t="str">
            <v>BKE</v>
          </cell>
          <cell r="GE139">
            <v>0</v>
          </cell>
        </row>
        <row r="140">
          <cell r="GC140" t="str">
            <v>MPP</v>
          </cell>
          <cell r="GE140">
            <v>0</v>
          </cell>
        </row>
        <row r="141">
          <cell r="GC141" t="str">
            <v>MPE</v>
          </cell>
          <cell r="GE141">
            <v>0</v>
          </cell>
        </row>
        <row r="142">
          <cell r="GC142" t="str">
            <v>MCP</v>
          </cell>
          <cell r="GE142">
            <v>0</v>
          </cell>
        </row>
        <row r="143">
          <cell r="GC143" t="str">
            <v>MCE</v>
          </cell>
          <cell r="GE143">
            <v>0</v>
          </cell>
        </row>
        <row r="144">
          <cell r="GC144" t="str">
            <v>BKP</v>
          </cell>
          <cell r="GE144">
            <v>0</v>
          </cell>
        </row>
        <row r="145">
          <cell r="GC145" t="str">
            <v>BKE</v>
          </cell>
          <cell r="GE145">
            <v>0</v>
          </cell>
        </row>
        <row r="146">
          <cell r="GC146" t="str">
            <v>MPP</v>
          </cell>
          <cell r="GE146">
            <v>0</v>
          </cell>
        </row>
        <row r="147">
          <cell r="GC147" t="str">
            <v>MPE</v>
          </cell>
          <cell r="GE147">
            <v>0</v>
          </cell>
        </row>
        <row r="148">
          <cell r="GC148" t="str">
            <v>MCP</v>
          </cell>
          <cell r="GE148">
            <v>0</v>
          </cell>
        </row>
        <row r="149">
          <cell r="GC149" t="str">
            <v>MCE</v>
          </cell>
          <cell r="GE149">
            <v>0</v>
          </cell>
        </row>
        <row r="150">
          <cell r="GC150" t="str">
            <v>BKP</v>
          </cell>
          <cell r="GE150">
            <v>0</v>
          </cell>
        </row>
        <row r="151">
          <cell r="GC151" t="str">
            <v>BKE</v>
          </cell>
          <cell r="GE151">
            <v>0</v>
          </cell>
        </row>
        <row r="152">
          <cell r="GC152" t="str">
            <v>MPP</v>
          </cell>
          <cell r="GE152">
            <v>0</v>
          </cell>
        </row>
        <row r="153">
          <cell r="GC153" t="str">
            <v>MPE</v>
          </cell>
          <cell r="GE153">
            <v>0</v>
          </cell>
        </row>
        <row r="154">
          <cell r="GC154" t="str">
            <v>MCP</v>
          </cell>
          <cell r="GE154">
            <v>0</v>
          </cell>
        </row>
        <row r="155">
          <cell r="GC155" t="str">
            <v>MCE</v>
          </cell>
          <cell r="GE155">
            <v>0</v>
          </cell>
        </row>
        <row r="156">
          <cell r="GC156" t="str">
            <v>BKP</v>
          </cell>
          <cell r="GE156">
            <v>0</v>
          </cell>
        </row>
        <row r="157">
          <cell r="GC157" t="str">
            <v>BKE</v>
          </cell>
          <cell r="GE157">
            <v>0</v>
          </cell>
        </row>
        <row r="158">
          <cell r="GC158" t="str">
            <v>MPP</v>
          </cell>
          <cell r="GE158">
            <v>0</v>
          </cell>
        </row>
        <row r="159">
          <cell r="GC159" t="str">
            <v>MPE</v>
          </cell>
          <cell r="GE159">
            <v>0</v>
          </cell>
        </row>
        <row r="160">
          <cell r="GC160" t="str">
            <v>MCP</v>
          </cell>
          <cell r="GE160">
            <v>0</v>
          </cell>
        </row>
        <row r="161">
          <cell r="GC161" t="str">
            <v>MCE</v>
          </cell>
          <cell r="GE161">
            <v>0</v>
          </cell>
        </row>
        <row r="162">
          <cell r="GC162" t="str">
            <v>BKP</v>
          </cell>
          <cell r="GE162">
            <v>0</v>
          </cell>
        </row>
        <row r="163">
          <cell r="GC163" t="str">
            <v>BKE</v>
          </cell>
          <cell r="GE163">
            <v>0</v>
          </cell>
        </row>
        <row r="164">
          <cell r="GC164" t="str">
            <v>MPP</v>
          </cell>
          <cell r="GE164">
            <v>0</v>
          </cell>
        </row>
        <row r="165">
          <cell r="GC165" t="str">
            <v>MPE</v>
          </cell>
          <cell r="GE165">
            <v>0</v>
          </cell>
        </row>
        <row r="166">
          <cell r="GC166" t="str">
            <v>MCP</v>
          </cell>
          <cell r="GE166">
            <v>0</v>
          </cell>
        </row>
        <row r="167">
          <cell r="GC167" t="str">
            <v>MCE</v>
          </cell>
          <cell r="GE167">
            <v>0</v>
          </cell>
        </row>
        <row r="168">
          <cell r="GC168" t="str">
            <v>BKP</v>
          </cell>
          <cell r="GE168">
            <v>0</v>
          </cell>
        </row>
        <row r="169">
          <cell r="GC169" t="str">
            <v>BKE</v>
          </cell>
          <cell r="GE169">
            <v>0</v>
          </cell>
        </row>
        <row r="170">
          <cell r="GC170" t="str">
            <v>MPP</v>
          </cell>
          <cell r="GE170">
            <v>0</v>
          </cell>
        </row>
        <row r="171">
          <cell r="GC171" t="str">
            <v>MPE</v>
          </cell>
          <cell r="GE171">
            <v>0</v>
          </cell>
        </row>
        <row r="172">
          <cell r="GC172" t="str">
            <v>MCP</v>
          </cell>
          <cell r="GE172">
            <v>0</v>
          </cell>
        </row>
        <row r="173">
          <cell r="GC173" t="str">
            <v>MCE</v>
          </cell>
          <cell r="GE173">
            <v>0</v>
          </cell>
        </row>
        <row r="174">
          <cell r="GC174" t="str">
            <v>BKP</v>
          </cell>
          <cell r="GE174">
            <v>0</v>
          </cell>
        </row>
        <row r="175">
          <cell r="GC175" t="str">
            <v>BKE</v>
          </cell>
          <cell r="GE175">
            <v>0</v>
          </cell>
        </row>
        <row r="176">
          <cell r="GC176" t="str">
            <v>MPP</v>
          </cell>
          <cell r="GE176">
            <v>0</v>
          </cell>
        </row>
        <row r="177">
          <cell r="GC177" t="str">
            <v>MPE</v>
          </cell>
          <cell r="GE177">
            <v>0</v>
          </cell>
        </row>
        <row r="178">
          <cell r="GC178" t="str">
            <v>MCP</v>
          </cell>
          <cell r="GE178">
            <v>0</v>
          </cell>
        </row>
        <row r="179">
          <cell r="GC179" t="str">
            <v>MCE</v>
          </cell>
          <cell r="GE179">
            <v>0</v>
          </cell>
        </row>
        <row r="180">
          <cell r="GC180" t="str">
            <v>BKP</v>
          </cell>
          <cell r="GE180">
            <v>0</v>
          </cell>
        </row>
        <row r="181">
          <cell r="GC181" t="str">
            <v>BKE</v>
          </cell>
          <cell r="GE181">
            <v>0</v>
          </cell>
        </row>
        <row r="182">
          <cell r="GC182" t="str">
            <v>MPP</v>
          </cell>
          <cell r="GE182">
            <v>0</v>
          </cell>
        </row>
        <row r="183">
          <cell r="GC183" t="str">
            <v>MPE</v>
          </cell>
          <cell r="GE183">
            <v>0</v>
          </cell>
        </row>
        <row r="184">
          <cell r="GC184" t="str">
            <v>MCP</v>
          </cell>
          <cell r="GE184">
            <v>0</v>
          </cell>
        </row>
        <row r="185">
          <cell r="GC185" t="str">
            <v>MCE</v>
          </cell>
          <cell r="GE185">
            <v>0</v>
          </cell>
        </row>
        <row r="186">
          <cell r="GC186" t="str">
            <v>BKP</v>
          </cell>
          <cell r="GE186">
            <v>0</v>
          </cell>
        </row>
        <row r="187">
          <cell r="GC187" t="str">
            <v>BKE</v>
          </cell>
          <cell r="GE187">
            <v>0</v>
          </cell>
        </row>
        <row r="188">
          <cell r="GC188" t="str">
            <v>MPP</v>
          </cell>
          <cell r="GE188">
            <v>0</v>
          </cell>
        </row>
        <row r="189">
          <cell r="GC189" t="str">
            <v>MPE</v>
          </cell>
          <cell r="GE189">
            <v>0</v>
          </cell>
        </row>
        <row r="190">
          <cell r="GC190" t="str">
            <v>MCP</v>
          </cell>
          <cell r="GE190">
            <v>0</v>
          </cell>
        </row>
        <row r="191">
          <cell r="GC191" t="str">
            <v>MCE</v>
          </cell>
          <cell r="GE191">
            <v>0</v>
          </cell>
        </row>
        <row r="192">
          <cell r="GC192" t="str">
            <v>BKP</v>
          </cell>
          <cell r="GE192">
            <v>0</v>
          </cell>
        </row>
        <row r="193">
          <cell r="GC193" t="str">
            <v>BKE</v>
          </cell>
          <cell r="GE193">
            <v>0</v>
          </cell>
        </row>
        <row r="194">
          <cell r="GC194" t="str">
            <v>MPP</v>
          </cell>
          <cell r="GE194">
            <v>0</v>
          </cell>
        </row>
        <row r="195">
          <cell r="GC195" t="str">
            <v>MPE</v>
          </cell>
          <cell r="GE195">
            <v>0</v>
          </cell>
        </row>
        <row r="196">
          <cell r="GC196" t="str">
            <v>MCP</v>
          </cell>
          <cell r="GE196">
            <v>0</v>
          </cell>
        </row>
        <row r="197">
          <cell r="GC197" t="str">
            <v>MCE</v>
          </cell>
          <cell r="GE197">
            <v>0</v>
          </cell>
        </row>
        <row r="198">
          <cell r="GC198" t="str">
            <v>BKP</v>
          </cell>
          <cell r="GE198">
            <v>0</v>
          </cell>
        </row>
        <row r="199">
          <cell r="GC199" t="str">
            <v>BKE</v>
          </cell>
          <cell r="GE199">
            <v>0</v>
          </cell>
        </row>
        <row r="200">
          <cell r="GC200" t="str">
            <v>MPP</v>
          </cell>
          <cell r="GE200">
            <v>0</v>
          </cell>
        </row>
        <row r="201">
          <cell r="GC201" t="str">
            <v>MPE</v>
          </cell>
          <cell r="GE201">
            <v>0</v>
          </cell>
        </row>
        <row r="202">
          <cell r="GC202" t="str">
            <v>MCP</v>
          </cell>
          <cell r="GE202">
            <v>0</v>
          </cell>
        </row>
        <row r="203">
          <cell r="GC203" t="str">
            <v>MCE</v>
          </cell>
          <cell r="GE203">
            <v>0</v>
          </cell>
        </row>
        <row r="204">
          <cell r="GC204" t="str">
            <v>BKP</v>
          </cell>
          <cell r="GE204">
            <v>0</v>
          </cell>
        </row>
        <row r="205">
          <cell r="GC205" t="str">
            <v>BKE</v>
          </cell>
          <cell r="GE205">
            <v>0</v>
          </cell>
        </row>
        <row r="206">
          <cell r="GC206" t="str">
            <v>MPP</v>
          </cell>
          <cell r="GE206">
            <v>0</v>
          </cell>
        </row>
        <row r="207">
          <cell r="GC207" t="str">
            <v>MPE</v>
          </cell>
          <cell r="GE207">
            <v>0</v>
          </cell>
        </row>
        <row r="208">
          <cell r="GC208" t="str">
            <v>MCP</v>
          </cell>
          <cell r="GE208">
            <v>0</v>
          </cell>
        </row>
        <row r="209">
          <cell r="GC209" t="str">
            <v>MCE</v>
          </cell>
          <cell r="GE209">
            <v>0</v>
          </cell>
        </row>
        <row r="210">
          <cell r="GC210" t="str">
            <v>BKP</v>
          </cell>
          <cell r="GE210">
            <v>0</v>
          </cell>
        </row>
        <row r="211">
          <cell r="GC211" t="str">
            <v>BKE</v>
          </cell>
          <cell r="GE211">
            <v>0</v>
          </cell>
        </row>
        <row r="212">
          <cell r="GC212" t="str">
            <v>MPP</v>
          </cell>
          <cell r="GE212">
            <v>0</v>
          </cell>
        </row>
        <row r="213">
          <cell r="GC213" t="str">
            <v>MPE</v>
          </cell>
          <cell r="GE213">
            <v>0</v>
          </cell>
        </row>
        <row r="214">
          <cell r="GC214" t="str">
            <v>MCP</v>
          </cell>
          <cell r="GE214">
            <v>0</v>
          </cell>
        </row>
        <row r="215">
          <cell r="GC215" t="str">
            <v>MCE</v>
          </cell>
          <cell r="GE215">
            <v>0</v>
          </cell>
        </row>
        <row r="216">
          <cell r="GC216" t="str">
            <v>BKP</v>
          </cell>
          <cell r="GE216">
            <v>0</v>
          </cell>
        </row>
        <row r="217">
          <cell r="GC217" t="str">
            <v>BKE</v>
          </cell>
          <cell r="GE217">
            <v>0</v>
          </cell>
        </row>
        <row r="218">
          <cell r="GC218" t="str">
            <v>MPP</v>
          </cell>
          <cell r="GE218">
            <v>0</v>
          </cell>
        </row>
        <row r="219">
          <cell r="GC219" t="str">
            <v>MPE</v>
          </cell>
          <cell r="GE219">
            <v>0</v>
          </cell>
        </row>
        <row r="220">
          <cell r="GC220" t="str">
            <v>MCP</v>
          </cell>
          <cell r="GE220">
            <v>0</v>
          </cell>
        </row>
        <row r="221">
          <cell r="GC221" t="str">
            <v>MCE</v>
          </cell>
          <cell r="GE221">
            <v>0</v>
          </cell>
        </row>
        <row r="222">
          <cell r="GC222" t="str">
            <v>BKP</v>
          </cell>
          <cell r="GE222">
            <v>0</v>
          </cell>
        </row>
        <row r="223">
          <cell r="GC223" t="str">
            <v>BKE</v>
          </cell>
          <cell r="GE223">
            <v>0</v>
          </cell>
        </row>
        <row r="224">
          <cell r="GC224" t="str">
            <v>MPP</v>
          </cell>
          <cell r="GE224">
            <v>0</v>
          </cell>
        </row>
        <row r="225">
          <cell r="GC225" t="str">
            <v>MPE</v>
          </cell>
          <cell r="GE225">
            <v>0</v>
          </cell>
        </row>
        <row r="226">
          <cell r="GC226" t="str">
            <v>MCP</v>
          </cell>
          <cell r="GE226">
            <v>0</v>
          </cell>
        </row>
        <row r="227">
          <cell r="GC227" t="str">
            <v>MCE</v>
          </cell>
          <cell r="GE227">
            <v>0</v>
          </cell>
        </row>
        <row r="228">
          <cell r="GC228" t="str">
            <v>BKP</v>
          </cell>
          <cell r="GE228">
            <v>0</v>
          </cell>
        </row>
        <row r="229">
          <cell r="GC229" t="str">
            <v>BKE</v>
          </cell>
          <cell r="GE229">
            <v>0</v>
          </cell>
        </row>
        <row r="230">
          <cell r="GC230" t="str">
            <v>MPP</v>
          </cell>
          <cell r="GE230">
            <v>0</v>
          </cell>
        </row>
        <row r="231">
          <cell r="GC231" t="str">
            <v>MPE</v>
          </cell>
          <cell r="GE231">
            <v>0</v>
          </cell>
        </row>
        <row r="232">
          <cell r="GC232" t="str">
            <v>MCP</v>
          </cell>
          <cell r="GE232">
            <v>0</v>
          </cell>
        </row>
        <row r="233">
          <cell r="GC233" t="str">
            <v>MCE</v>
          </cell>
          <cell r="GE233">
            <v>0</v>
          </cell>
        </row>
        <row r="234">
          <cell r="GC234" t="str">
            <v>BKP</v>
          </cell>
          <cell r="GE234">
            <v>0</v>
          </cell>
        </row>
        <row r="235">
          <cell r="GC235" t="str">
            <v>BKE</v>
          </cell>
          <cell r="GE235">
            <v>0</v>
          </cell>
        </row>
        <row r="236">
          <cell r="GC236" t="str">
            <v>MPP</v>
          </cell>
          <cell r="GE236">
            <v>0</v>
          </cell>
        </row>
        <row r="237">
          <cell r="GC237" t="str">
            <v>MPE</v>
          </cell>
          <cell r="GE237">
            <v>0</v>
          </cell>
        </row>
        <row r="238">
          <cell r="GC238" t="str">
            <v>MCP</v>
          </cell>
          <cell r="GE238">
            <v>0</v>
          </cell>
        </row>
        <row r="239">
          <cell r="GC239" t="str">
            <v>MCE</v>
          </cell>
          <cell r="GE239">
            <v>0</v>
          </cell>
        </row>
        <row r="240">
          <cell r="GC240" t="str">
            <v>BKP</v>
          </cell>
          <cell r="GE240">
            <v>0</v>
          </cell>
        </row>
        <row r="241">
          <cell r="GC241" t="str">
            <v>BKE</v>
          </cell>
          <cell r="GE241">
            <v>0</v>
          </cell>
        </row>
        <row r="242">
          <cell r="GC242" t="str">
            <v>MPP</v>
          </cell>
          <cell r="GE242">
            <v>0</v>
          </cell>
        </row>
        <row r="243">
          <cell r="GC243" t="str">
            <v>MPE</v>
          </cell>
          <cell r="GE243">
            <v>0</v>
          </cell>
        </row>
        <row r="244">
          <cell r="GC244" t="str">
            <v>MCP</v>
          </cell>
          <cell r="GE244">
            <v>0</v>
          </cell>
        </row>
        <row r="245">
          <cell r="GC245" t="str">
            <v>MCE</v>
          </cell>
          <cell r="GE245">
            <v>0</v>
          </cell>
        </row>
        <row r="246">
          <cell r="GC246" t="str">
            <v>BKP</v>
          </cell>
          <cell r="GE246">
            <v>0</v>
          </cell>
        </row>
        <row r="247">
          <cell r="GC247" t="str">
            <v>BKE</v>
          </cell>
          <cell r="GE247">
            <v>0</v>
          </cell>
        </row>
        <row r="248">
          <cell r="GC248" t="str">
            <v>MPP</v>
          </cell>
          <cell r="GE248">
            <v>0</v>
          </cell>
        </row>
        <row r="249">
          <cell r="GC249" t="str">
            <v>MPE</v>
          </cell>
          <cell r="GE249">
            <v>0</v>
          </cell>
        </row>
        <row r="250">
          <cell r="GC250" t="str">
            <v>MCP</v>
          </cell>
          <cell r="GE250">
            <v>0</v>
          </cell>
        </row>
        <row r="251">
          <cell r="GC251" t="str">
            <v>MCE</v>
          </cell>
          <cell r="GE251">
            <v>0</v>
          </cell>
        </row>
        <row r="252">
          <cell r="GC252" t="str">
            <v>BKP</v>
          </cell>
          <cell r="GE252">
            <v>0</v>
          </cell>
        </row>
        <row r="253">
          <cell r="GC253" t="str">
            <v>BKE</v>
          </cell>
          <cell r="GE253">
            <v>0</v>
          </cell>
        </row>
      </sheetData>
      <sheetData sheetId="1">
        <row r="8">
          <cell r="GG8" t="str">
            <v>MPP</v>
          </cell>
          <cell r="GH8">
            <v>0</v>
          </cell>
          <cell r="GI8">
            <v>2</v>
          </cell>
        </row>
        <row r="9">
          <cell r="GG9" t="str">
            <v>MPE</v>
          </cell>
          <cell r="GH9">
            <v>0</v>
          </cell>
          <cell r="GI9">
            <v>2</v>
          </cell>
        </row>
        <row r="10">
          <cell r="GG10" t="str">
            <v>MCP</v>
          </cell>
          <cell r="GH10">
            <v>0</v>
          </cell>
          <cell r="GI10">
            <v>0</v>
          </cell>
        </row>
        <row r="11">
          <cell r="GG11" t="str">
            <v>MCE</v>
          </cell>
          <cell r="GH11">
            <v>0</v>
          </cell>
          <cell r="GI11">
            <v>0</v>
          </cell>
        </row>
        <row r="12">
          <cell r="GG12" t="str">
            <v>BKP</v>
          </cell>
          <cell r="GH12">
            <v>1</v>
          </cell>
          <cell r="GI12">
            <v>2</v>
          </cell>
        </row>
        <row r="13">
          <cell r="GG13" t="str">
            <v>BKE</v>
          </cell>
          <cell r="GH13">
            <v>1</v>
          </cell>
          <cell r="GI13">
            <v>2</v>
          </cell>
        </row>
        <row r="14">
          <cell r="GG14" t="str">
            <v>MPP</v>
          </cell>
          <cell r="GH14">
            <v>0</v>
          </cell>
          <cell r="GI14">
            <v>1</v>
          </cell>
        </row>
        <row r="15">
          <cell r="GG15" t="str">
            <v>MPE</v>
          </cell>
          <cell r="GH15">
            <v>0</v>
          </cell>
          <cell r="GI15">
            <v>1</v>
          </cell>
        </row>
        <row r="16">
          <cell r="GG16" t="str">
            <v>MCP</v>
          </cell>
          <cell r="GH16">
            <v>0</v>
          </cell>
          <cell r="GI16">
            <v>0</v>
          </cell>
        </row>
        <row r="17">
          <cell r="GG17" t="str">
            <v>MCE</v>
          </cell>
          <cell r="GH17">
            <v>0</v>
          </cell>
          <cell r="GI17">
            <v>0</v>
          </cell>
        </row>
        <row r="18">
          <cell r="GG18" t="str">
            <v>BKP</v>
          </cell>
          <cell r="GH18">
            <v>1</v>
          </cell>
          <cell r="GI18">
            <v>1</v>
          </cell>
        </row>
        <row r="19">
          <cell r="GG19" t="str">
            <v>BKE</v>
          </cell>
          <cell r="GH19">
            <v>0</v>
          </cell>
          <cell r="GI19">
            <v>1</v>
          </cell>
        </row>
        <row r="20">
          <cell r="GG20" t="str">
            <v>MPP</v>
          </cell>
          <cell r="GH20">
            <v>0</v>
          </cell>
          <cell r="GI20">
            <v>0</v>
          </cell>
        </row>
        <row r="21">
          <cell r="GG21" t="str">
            <v>MPE</v>
          </cell>
          <cell r="GH21">
            <v>0</v>
          </cell>
          <cell r="GI21">
            <v>0</v>
          </cell>
        </row>
        <row r="22">
          <cell r="GG22" t="str">
            <v>MCP</v>
          </cell>
          <cell r="GH22">
            <v>0</v>
          </cell>
          <cell r="GI22">
            <v>0</v>
          </cell>
        </row>
        <row r="23">
          <cell r="GG23" t="str">
            <v>MCE</v>
          </cell>
          <cell r="GH23">
            <v>0</v>
          </cell>
          <cell r="GI23">
            <v>0</v>
          </cell>
        </row>
        <row r="24">
          <cell r="GG24" t="str">
            <v>BKP</v>
          </cell>
          <cell r="GH24">
            <v>0</v>
          </cell>
          <cell r="GI24">
            <v>0</v>
          </cell>
        </row>
        <row r="25">
          <cell r="GG25" t="str">
            <v>BKE</v>
          </cell>
          <cell r="GH25">
            <v>0</v>
          </cell>
          <cell r="GI25">
            <v>0</v>
          </cell>
        </row>
        <row r="26">
          <cell r="GG26" t="str">
            <v>MPP</v>
          </cell>
          <cell r="GH26">
            <v>1</v>
          </cell>
          <cell r="GI26">
            <v>1</v>
          </cell>
        </row>
        <row r="27">
          <cell r="GG27" t="str">
            <v>MPE</v>
          </cell>
          <cell r="GH27">
            <v>1</v>
          </cell>
          <cell r="GI27">
            <v>0</v>
          </cell>
        </row>
        <row r="28">
          <cell r="GG28" t="str">
            <v>MCP</v>
          </cell>
          <cell r="GH28">
            <v>0</v>
          </cell>
          <cell r="GI28">
            <v>0</v>
          </cell>
        </row>
        <row r="29">
          <cell r="GG29" t="str">
            <v>MCE</v>
          </cell>
          <cell r="GH29">
            <v>0</v>
          </cell>
          <cell r="GI29">
            <v>0</v>
          </cell>
        </row>
        <row r="30">
          <cell r="GG30" t="str">
            <v>BKP</v>
          </cell>
          <cell r="GH30">
            <v>2</v>
          </cell>
          <cell r="GI30">
            <v>1</v>
          </cell>
        </row>
        <row r="31">
          <cell r="GG31" t="str">
            <v>BKE</v>
          </cell>
          <cell r="GH31">
            <v>1</v>
          </cell>
          <cell r="GI31">
            <v>0</v>
          </cell>
        </row>
        <row r="32">
          <cell r="GG32" t="str">
            <v>MPP</v>
          </cell>
          <cell r="GH32">
            <v>1</v>
          </cell>
          <cell r="GI32">
            <v>1</v>
          </cell>
        </row>
        <row r="33">
          <cell r="GG33" t="str">
            <v>MPE</v>
          </cell>
          <cell r="GH33">
            <v>1</v>
          </cell>
          <cell r="GI33">
            <v>1</v>
          </cell>
        </row>
        <row r="34">
          <cell r="GG34" t="str">
            <v>MCP</v>
          </cell>
          <cell r="GH34">
            <v>0</v>
          </cell>
          <cell r="GI34">
            <v>0</v>
          </cell>
        </row>
        <row r="35">
          <cell r="GG35" t="str">
            <v>MCE</v>
          </cell>
          <cell r="GH35">
            <v>0</v>
          </cell>
          <cell r="GI35">
            <v>0</v>
          </cell>
        </row>
        <row r="36">
          <cell r="GG36" t="str">
            <v>BKP</v>
          </cell>
          <cell r="GH36">
            <v>2</v>
          </cell>
          <cell r="GI36">
            <v>1</v>
          </cell>
        </row>
        <row r="37">
          <cell r="GG37" t="str">
            <v>BKE</v>
          </cell>
          <cell r="GH37">
            <v>2</v>
          </cell>
          <cell r="GI37">
            <v>1</v>
          </cell>
        </row>
        <row r="38">
          <cell r="GG38" t="str">
            <v>MPP</v>
          </cell>
          <cell r="GH38">
            <v>1</v>
          </cell>
          <cell r="GI38">
            <v>1</v>
          </cell>
        </row>
        <row r="39">
          <cell r="GG39" t="str">
            <v>MPE</v>
          </cell>
          <cell r="GH39">
            <v>1</v>
          </cell>
          <cell r="GI39">
            <v>0</v>
          </cell>
        </row>
        <row r="40">
          <cell r="GG40" t="str">
            <v>MCP</v>
          </cell>
          <cell r="GH40">
            <v>0</v>
          </cell>
          <cell r="GI40">
            <v>0</v>
          </cell>
        </row>
        <row r="41">
          <cell r="GG41" t="str">
            <v>MCE</v>
          </cell>
          <cell r="GH41">
            <v>0</v>
          </cell>
          <cell r="GI41">
            <v>0</v>
          </cell>
        </row>
        <row r="42">
          <cell r="GG42" t="str">
            <v>BKP</v>
          </cell>
          <cell r="GH42">
            <v>2</v>
          </cell>
          <cell r="GI42">
            <v>0</v>
          </cell>
        </row>
        <row r="43">
          <cell r="GG43" t="str">
            <v>BKE</v>
          </cell>
          <cell r="GH43">
            <v>2</v>
          </cell>
          <cell r="GI43">
            <v>0</v>
          </cell>
        </row>
        <row r="44">
          <cell r="GG44" t="str">
            <v>MPP</v>
          </cell>
          <cell r="GH44">
            <v>1</v>
          </cell>
          <cell r="GI44">
            <v>1</v>
          </cell>
        </row>
        <row r="45">
          <cell r="GG45" t="str">
            <v>MPE</v>
          </cell>
          <cell r="GH45">
            <v>0</v>
          </cell>
          <cell r="GI45">
            <v>0</v>
          </cell>
        </row>
        <row r="46">
          <cell r="GG46" t="str">
            <v>MCP</v>
          </cell>
          <cell r="GH46">
            <v>0</v>
          </cell>
          <cell r="GI46">
            <v>0</v>
          </cell>
        </row>
        <row r="47">
          <cell r="GG47" t="str">
            <v>MCE</v>
          </cell>
          <cell r="GH47">
            <v>0</v>
          </cell>
          <cell r="GI47">
            <v>0</v>
          </cell>
        </row>
        <row r="48">
          <cell r="GG48" t="str">
            <v>BKP</v>
          </cell>
          <cell r="GH48">
            <v>1</v>
          </cell>
          <cell r="GI48">
            <v>0</v>
          </cell>
        </row>
        <row r="49">
          <cell r="GG49" t="str">
            <v>BKE</v>
          </cell>
          <cell r="GH49">
            <v>0</v>
          </cell>
          <cell r="GI49">
            <v>0</v>
          </cell>
        </row>
        <row r="50">
          <cell r="GG50" t="str">
            <v>MPP</v>
          </cell>
          <cell r="GH50">
            <v>1</v>
          </cell>
          <cell r="GI50">
            <v>0</v>
          </cell>
        </row>
        <row r="51">
          <cell r="GG51" t="str">
            <v>MPE</v>
          </cell>
          <cell r="GH51">
            <v>0</v>
          </cell>
          <cell r="GI51">
            <v>0</v>
          </cell>
        </row>
        <row r="52">
          <cell r="GG52" t="str">
            <v>MCP</v>
          </cell>
          <cell r="GH52">
            <v>0</v>
          </cell>
          <cell r="GI52">
            <v>0</v>
          </cell>
        </row>
        <row r="53">
          <cell r="GG53" t="str">
            <v>MCE</v>
          </cell>
          <cell r="GH53">
            <v>0</v>
          </cell>
          <cell r="GI53">
            <v>0</v>
          </cell>
        </row>
        <row r="54">
          <cell r="GG54" t="str">
            <v>BKP</v>
          </cell>
          <cell r="GH54">
            <v>0</v>
          </cell>
          <cell r="GI54">
            <v>0</v>
          </cell>
        </row>
        <row r="55">
          <cell r="GG55" t="str">
            <v>BKE</v>
          </cell>
          <cell r="GH55">
            <v>0</v>
          </cell>
          <cell r="GI55">
            <v>0</v>
          </cell>
        </row>
        <row r="56">
          <cell r="GG56" t="str">
            <v>MPP</v>
          </cell>
          <cell r="GH56">
            <v>2</v>
          </cell>
          <cell r="GI56">
            <v>0</v>
          </cell>
        </row>
        <row r="57">
          <cell r="GG57" t="str">
            <v>MPE</v>
          </cell>
          <cell r="GH57">
            <v>0</v>
          </cell>
          <cell r="GI57">
            <v>0</v>
          </cell>
        </row>
        <row r="58">
          <cell r="GG58" t="str">
            <v>MCP</v>
          </cell>
          <cell r="GH58">
            <v>0</v>
          </cell>
          <cell r="GI58">
            <v>0</v>
          </cell>
        </row>
        <row r="59">
          <cell r="GG59" t="str">
            <v>MCE</v>
          </cell>
          <cell r="GH59">
            <v>0</v>
          </cell>
          <cell r="GI59">
            <v>0</v>
          </cell>
        </row>
        <row r="60">
          <cell r="GG60" t="str">
            <v>BKP</v>
          </cell>
          <cell r="GH60">
            <v>0</v>
          </cell>
          <cell r="GI60">
            <v>0</v>
          </cell>
        </row>
        <row r="61">
          <cell r="GG61" t="str">
            <v>BKE</v>
          </cell>
          <cell r="GH61">
            <v>0</v>
          </cell>
          <cell r="GI61">
            <v>0</v>
          </cell>
        </row>
        <row r="62">
          <cell r="GG62" t="str">
            <v>MPP</v>
          </cell>
          <cell r="GH62">
            <v>1</v>
          </cell>
          <cell r="GI62">
            <v>0</v>
          </cell>
        </row>
        <row r="63">
          <cell r="GG63" t="str">
            <v>MPE</v>
          </cell>
          <cell r="GH63">
            <v>1</v>
          </cell>
          <cell r="GI63">
            <v>0</v>
          </cell>
        </row>
        <row r="64">
          <cell r="GG64" t="str">
            <v>MCP</v>
          </cell>
          <cell r="GH64">
            <v>0</v>
          </cell>
          <cell r="GI64">
            <v>0</v>
          </cell>
        </row>
        <row r="65">
          <cell r="GG65" t="str">
            <v>MCE</v>
          </cell>
          <cell r="GH65">
            <v>0</v>
          </cell>
          <cell r="GI65">
            <v>0</v>
          </cell>
        </row>
        <row r="66">
          <cell r="GG66" t="str">
            <v>BKP</v>
          </cell>
          <cell r="GH66">
            <v>0</v>
          </cell>
          <cell r="GI66">
            <v>0</v>
          </cell>
        </row>
        <row r="67">
          <cell r="GG67" t="str">
            <v>BKE</v>
          </cell>
          <cell r="GH67">
            <v>0</v>
          </cell>
          <cell r="GI67">
            <v>0</v>
          </cell>
        </row>
        <row r="68">
          <cell r="GG68" t="str">
            <v>MPP</v>
          </cell>
          <cell r="GH68">
            <v>2</v>
          </cell>
          <cell r="GI68">
            <v>0</v>
          </cell>
        </row>
        <row r="69">
          <cell r="GG69" t="str">
            <v>MPE</v>
          </cell>
          <cell r="GH69">
            <v>2</v>
          </cell>
          <cell r="GI69">
            <v>0</v>
          </cell>
        </row>
        <row r="70">
          <cell r="GG70" t="str">
            <v>MCP</v>
          </cell>
          <cell r="GH70">
            <v>1</v>
          </cell>
          <cell r="GI70">
            <v>0</v>
          </cell>
        </row>
        <row r="71">
          <cell r="GG71" t="str">
            <v>MCE</v>
          </cell>
          <cell r="GH71">
            <v>1</v>
          </cell>
          <cell r="GI71">
            <v>0</v>
          </cell>
        </row>
        <row r="72">
          <cell r="GG72" t="str">
            <v>BKP</v>
          </cell>
          <cell r="GH72">
            <v>1</v>
          </cell>
          <cell r="GI72">
            <v>0</v>
          </cell>
        </row>
        <row r="73">
          <cell r="GG73" t="str">
            <v>BKE</v>
          </cell>
          <cell r="GH73">
            <v>1</v>
          </cell>
          <cell r="GI73">
            <v>0</v>
          </cell>
        </row>
        <row r="74">
          <cell r="GG74" t="str">
            <v>MPP</v>
          </cell>
          <cell r="GH74">
            <v>0</v>
          </cell>
          <cell r="GI74">
            <v>0</v>
          </cell>
        </row>
        <row r="75">
          <cell r="GG75" t="str">
            <v>MPE</v>
          </cell>
          <cell r="GH75">
            <v>0</v>
          </cell>
          <cell r="GI75">
            <v>0</v>
          </cell>
        </row>
        <row r="76">
          <cell r="GG76" t="str">
            <v>MCP</v>
          </cell>
          <cell r="GH76">
            <v>0</v>
          </cell>
          <cell r="GI76">
            <v>0</v>
          </cell>
        </row>
        <row r="77">
          <cell r="GG77" t="str">
            <v>MCE</v>
          </cell>
          <cell r="GH77">
            <v>0</v>
          </cell>
          <cell r="GI77">
            <v>0</v>
          </cell>
        </row>
        <row r="78">
          <cell r="GG78" t="str">
            <v>BKP</v>
          </cell>
          <cell r="GH78">
            <v>0</v>
          </cell>
          <cell r="GI78">
            <v>0</v>
          </cell>
        </row>
        <row r="79">
          <cell r="GG79" t="str">
            <v>BKE</v>
          </cell>
          <cell r="GH79">
            <v>0</v>
          </cell>
          <cell r="GI79">
            <v>0</v>
          </cell>
        </row>
        <row r="80">
          <cell r="GG80" t="str">
            <v>MPP</v>
          </cell>
          <cell r="GH80">
            <v>0</v>
          </cell>
          <cell r="GI80">
            <v>2</v>
          </cell>
        </row>
        <row r="81">
          <cell r="GG81" t="str">
            <v>MPE</v>
          </cell>
          <cell r="GH81">
            <v>0</v>
          </cell>
          <cell r="GI81">
            <v>1</v>
          </cell>
        </row>
        <row r="82">
          <cell r="GG82" t="str">
            <v>MCP</v>
          </cell>
          <cell r="GH82">
            <v>0</v>
          </cell>
          <cell r="GI82">
            <v>0</v>
          </cell>
        </row>
        <row r="83">
          <cell r="GG83" t="str">
            <v>MCE</v>
          </cell>
          <cell r="GH83">
            <v>0</v>
          </cell>
          <cell r="GI83">
            <v>0</v>
          </cell>
        </row>
        <row r="84">
          <cell r="GG84" t="str">
            <v>BKP</v>
          </cell>
          <cell r="GH84">
            <v>2</v>
          </cell>
          <cell r="GI84">
            <v>2</v>
          </cell>
        </row>
        <row r="85">
          <cell r="GG85" t="str">
            <v>BKE</v>
          </cell>
          <cell r="GH85">
            <v>0</v>
          </cell>
          <cell r="GI85">
            <v>1</v>
          </cell>
        </row>
        <row r="86">
          <cell r="GG86" t="str">
            <v>MPP</v>
          </cell>
          <cell r="GH86">
            <v>0</v>
          </cell>
          <cell r="GI86">
            <v>1</v>
          </cell>
        </row>
        <row r="87">
          <cell r="GG87" t="str">
            <v>MPE</v>
          </cell>
          <cell r="GH87">
            <v>0</v>
          </cell>
          <cell r="GI87">
            <v>1</v>
          </cell>
        </row>
        <row r="88">
          <cell r="GG88" t="str">
            <v>MCP</v>
          </cell>
          <cell r="GH88">
            <v>0</v>
          </cell>
          <cell r="GI88">
            <v>0</v>
          </cell>
        </row>
        <row r="89">
          <cell r="GG89" t="str">
            <v>MCE</v>
          </cell>
          <cell r="GH89">
            <v>0</v>
          </cell>
          <cell r="GI89">
            <v>0</v>
          </cell>
        </row>
        <row r="90">
          <cell r="GG90" t="str">
            <v>BKP</v>
          </cell>
          <cell r="GH90">
            <v>2</v>
          </cell>
          <cell r="GI90">
            <v>0</v>
          </cell>
        </row>
        <row r="91">
          <cell r="GG91" t="str">
            <v>BKE</v>
          </cell>
          <cell r="GH91">
            <v>2</v>
          </cell>
          <cell r="GI91">
            <v>0</v>
          </cell>
        </row>
        <row r="92">
          <cell r="GG92" t="str">
            <v>MPP</v>
          </cell>
          <cell r="GH92">
            <v>1</v>
          </cell>
          <cell r="GI92">
            <v>1</v>
          </cell>
        </row>
        <row r="93">
          <cell r="GG93" t="str">
            <v>MPE</v>
          </cell>
          <cell r="GH93">
            <v>1</v>
          </cell>
          <cell r="GI93">
            <v>1</v>
          </cell>
        </row>
        <row r="94">
          <cell r="GG94" t="str">
            <v>MCP</v>
          </cell>
          <cell r="GH94">
            <v>0</v>
          </cell>
          <cell r="GI94">
            <v>0</v>
          </cell>
        </row>
        <row r="95">
          <cell r="GG95" t="str">
            <v>MCE</v>
          </cell>
          <cell r="GH95">
            <v>0</v>
          </cell>
          <cell r="GI95">
            <v>0</v>
          </cell>
        </row>
        <row r="96">
          <cell r="GG96" t="str">
            <v>BKP</v>
          </cell>
          <cell r="GH96">
            <v>0</v>
          </cell>
          <cell r="GI96">
            <v>1</v>
          </cell>
        </row>
        <row r="97">
          <cell r="GG97" t="str">
            <v>BKE</v>
          </cell>
          <cell r="GH97">
            <v>0</v>
          </cell>
          <cell r="GI97">
            <v>1</v>
          </cell>
        </row>
        <row r="98">
          <cell r="GG98" t="str">
            <v>MPP</v>
          </cell>
          <cell r="GH98">
            <v>0</v>
          </cell>
          <cell r="GI98">
            <v>0</v>
          </cell>
        </row>
        <row r="99">
          <cell r="GG99" t="str">
            <v>MPE</v>
          </cell>
          <cell r="GH99">
            <v>0</v>
          </cell>
          <cell r="GI99">
            <v>0</v>
          </cell>
        </row>
        <row r="100">
          <cell r="GG100" t="str">
            <v>MCP</v>
          </cell>
          <cell r="GH100">
            <v>0</v>
          </cell>
          <cell r="GI100">
            <v>1</v>
          </cell>
        </row>
        <row r="101">
          <cell r="GG101" t="str">
            <v>MCE</v>
          </cell>
          <cell r="GH101">
            <v>0</v>
          </cell>
          <cell r="GI101">
            <v>1</v>
          </cell>
        </row>
        <row r="102">
          <cell r="GG102" t="str">
            <v>BKP</v>
          </cell>
          <cell r="GH102">
            <v>3</v>
          </cell>
          <cell r="GI102">
            <v>1</v>
          </cell>
        </row>
        <row r="103">
          <cell r="GG103" t="str">
            <v>BKE</v>
          </cell>
          <cell r="GH103">
            <v>2</v>
          </cell>
          <cell r="GI103">
            <v>1</v>
          </cell>
        </row>
        <row r="104">
          <cell r="GG104" t="str">
            <v>MPP</v>
          </cell>
          <cell r="GH104">
            <v>1</v>
          </cell>
          <cell r="GI104">
            <v>0</v>
          </cell>
        </row>
        <row r="105">
          <cell r="GG105" t="str">
            <v>MPE</v>
          </cell>
          <cell r="GH105">
            <v>1</v>
          </cell>
          <cell r="GI105">
            <v>0</v>
          </cell>
        </row>
        <row r="106">
          <cell r="GG106" t="str">
            <v>MCP</v>
          </cell>
          <cell r="GH106">
            <v>0</v>
          </cell>
          <cell r="GI106">
            <v>0</v>
          </cell>
        </row>
        <row r="107">
          <cell r="GG107" t="str">
            <v>MCE</v>
          </cell>
          <cell r="GH107">
            <v>0</v>
          </cell>
          <cell r="GI107">
            <v>0</v>
          </cell>
        </row>
        <row r="108">
          <cell r="GG108" t="str">
            <v>BKP</v>
          </cell>
          <cell r="GH108">
            <v>1</v>
          </cell>
          <cell r="GI108">
            <v>0</v>
          </cell>
        </row>
        <row r="109">
          <cell r="GG109" t="str">
            <v>BKE</v>
          </cell>
          <cell r="GH109">
            <v>1</v>
          </cell>
          <cell r="GI109">
            <v>0</v>
          </cell>
        </row>
        <row r="110">
          <cell r="GG110" t="str">
            <v>MPP</v>
          </cell>
          <cell r="GH110">
            <v>0</v>
          </cell>
          <cell r="GI110">
            <v>1</v>
          </cell>
        </row>
        <row r="111">
          <cell r="GG111" t="str">
            <v>MPE</v>
          </cell>
          <cell r="GH111">
            <v>0</v>
          </cell>
          <cell r="GI111">
            <v>1</v>
          </cell>
        </row>
        <row r="112">
          <cell r="GG112" t="str">
            <v>MCP</v>
          </cell>
          <cell r="GH112">
            <v>0</v>
          </cell>
          <cell r="GI112">
            <v>0</v>
          </cell>
        </row>
        <row r="113">
          <cell r="GG113" t="str">
            <v>MCE</v>
          </cell>
          <cell r="GH113">
            <v>0</v>
          </cell>
          <cell r="GI113">
            <v>0</v>
          </cell>
        </row>
        <row r="114">
          <cell r="GG114" t="str">
            <v>BKP</v>
          </cell>
          <cell r="GH114">
            <v>0</v>
          </cell>
          <cell r="GI114">
            <v>0</v>
          </cell>
        </row>
        <row r="115">
          <cell r="GG115" t="str">
            <v>BKE</v>
          </cell>
          <cell r="GH115">
            <v>0</v>
          </cell>
          <cell r="GI115">
            <v>0</v>
          </cell>
        </row>
        <row r="116">
          <cell r="GG116" t="str">
            <v>MPP</v>
          </cell>
          <cell r="GH116">
            <v>1</v>
          </cell>
          <cell r="GI116">
            <v>1</v>
          </cell>
        </row>
        <row r="117">
          <cell r="GG117" t="str">
            <v>MPE</v>
          </cell>
          <cell r="GH117">
            <v>1</v>
          </cell>
          <cell r="GI117">
            <v>1</v>
          </cell>
        </row>
        <row r="118">
          <cell r="GG118" t="str">
            <v>MCP</v>
          </cell>
          <cell r="GH118">
            <v>0</v>
          </cell>
          <cell r="GI118">
            <v>0</v>
          </cell>
        </row>
        <row r="119">
          <cell r="GG119" t="str">
            <v>MCE</v>
          </cell>
          <cell r="GH119">
            <v>0</v>
          </cell>
          <cell r="GI119">
            <v>0</v>
          </cell>
        </row>
        <row r="120">
          <cell r="GG120" t="str">
            <v>BKP</v>
          </cell>
          <cell r="GH120">
            <v>2</v>
          </cell>
          <cell r="GI120">
            <v>0</v>
          </cell>
        </row>
        <row r="121">
          <cell r="GG121" t="str">
            <v>BKE</v>
          </cell>
          <cell r="GH121">
            <v>2</v>
          </cell>
          <cell r="GI121">
            <v>0</v>
          </cell>
        </row>
        <row r="122">
          <cell r="GG122" t="str">
            <v>MPP</v>
          </cell>
          <cell r="GH122">
            <v>1</v>
          </cell>
          <cell r="GI122">
            <v>1</v>
          </cell>
        </row>
        <row r="123">
          <cell r="GG123" t="str">
            <v>MPE</v>
          </cell>
          <cell r="GH123">
            <v>1</v>
          </cell>
          <cell r="GI123">
            <v>1</v>
          </cell>
        </row>
        <row r="124">
          <cell r="GG124" t="str">
            <v>MCP</v>
          </cell>
          <cell r="GH124">
            <v>0</v>
          </cell>
          <cell r="GI124">
            <v>0</v>
          </cell>
        </row>
        <row r="125">
          <cell r="GG125" t="str">
            <v>MCE</v>
          </cell>
          <cell r="GH125">
            <v>0</v>
          </cell>
          <cell r="GI125">
            <v>0</v>
          </cell>
        </row>
        <row r="126">
          <cell r="GG126" t="str">
            <v>BKP</v>
          </cell>
          <cell r="GH126">
            <v>1</v>
          </cell>
          <cell r="GI126">
            <v>2</v>
          </cell>
        </row>
        <row r="127">
          <cell r="GG127" t="str">
            <v>BKE</v>
          </cell>
          <cell r="GH127">
            <v>1</v>
          </cell>
          <cell r="GI127">
            <v>2</v>
          </cell>
        </row>
        <row r="128">
          <cell r="GG128" t="str">
            <v>MPP</v>
          </cell>
          <cell r="GH128">
            <v>0</v>
          </cell>
          <cell r="GI128">
            <v>1</v>
          </cell>
        </row>
        <row r="129">
          <cell r="GG129" t="str">
            <v>MPE</v>
          </cell>
          <cell r="GH129">
            <v>0</v>
          </cell>
          <cell r="GI129">
            <v>1</v>
          </cell>
        </row>
        <row r="130">
          <cell r="GG130" t="str">
            <v>MCP</v>
          </cell>
          <cell r="GH130">
            <v>0</v>
          </cell>
          <cell r="GI130">
            <v>0</v>
          </cell>
        </row>
        <row r="131">
          <cell r="GG131" t="str">
            <v>MCE</v>
          </cell>
          <cell r="GH131">
            <v>0</v>
          </cell>
          <cell r="GI131">
            <v>0</v>
          </cell>
        </row>
        <row r="132">
          <cell r="GG132" t="str">
            <v>BKP</v>
          </cell>
          <cell r="GH132">
            <v>0</v>
          </cell>
          <cell r="GI132">
            <v>1</v>
          </cell>
        </row>
        <row r="133">
          <cell r="GG133" t="str">
            <v>BKE</v>
          </cell>
          <cell r="GH133">
            <v>0</v>
          </cell>
          <cell r="GI133">
            <v>1</v>
          </cell>
        </row>
        <row r="134">
          <cell r="GG134" t="str">
            <v>MPP</v>
          </cell>
          <cell r="GH134">
            <v>0</v>
          </cell>
          <cell r="GI134">
            <v>1</v>
          </cell>
        </row>
        <row r="135">
          <cell r="GG135" t="str">
            <v>MPE</v>
          </cell>
          <cell r="GH135">
            <v>0</v>
          </cell>
          <cell r="GI135">
            <v>1</v>
          </cell>
        </row>
        <row r="136">
          <cell r="GG136" t="str">
            <v>MCP</v>
          </cell>
          <cell r="GH136">
            <v>0</v>
          </cell>
          <cell r="GI136">
            <v>0</v>
          </cell>
        </row>
        <row r="137">
          <cell r="GG137" t="str">
            <v>MCE</v>
          </cell>
          <cell r="GH137">
            <v>0</v>
          </cell>
          <cell r="GI137">
            <v>0</v>
          </cell>
        </row>
        <row r="138">
          <cell r="GG138" t="str">
            <v>BKP</v>
          </cell>
          <cell r="GH138">
            <v>0</v>
          </cell>
          <cell r="GI138">
            <v>1</v>
          </cell>
        </row>
        <row r="139">
          <cell r="GG139" t="str">
            <v>BKE</v>
          </cell>
          <cell r="GH139">
            <v>0</v>
          </cell>
          <cell r="GI139">
            <v>1</v>
          </cell>
        </row>
        <row r="140">
          <cell r="GG140" t="str">
            <v>MPP</v>
          </cell>
          <cell r="GH140">
            <v>2</v>
          </cell>
          <cell r="GI140">
            <v>1</v>
          </cell>
        </row>
        <row r="141">
          <cell r="GG141" t="str">
            <v>MPE</v>
          </cell>
          <cell r="GH141">
            <v>1</v>
          </cell>
          <cell r="GI141">
            <v>0</v>
          </cell>
        </row>
        <row r="142">
          <cell r="GG142" t="str">
            <v>MCP</v>
          </cell>
          <cell r="GH142">
            <v>1</v>
          </cell>
          <cell r="GI142">
            <v>0</v>
          </cell>
        </row>
        <row r="143">
          <cell r="GG143" t="str">
            <v>MCE</v>
          </cell>
          <cell r="GH143">
            <v>1</v>
          </cell>
          <cell r="GI143">
            <v>0</v>
          </cell>
        </row>
        <row r="144">
          <cell r="GG144" t="str">
            <v>BKP</v>
          </cell>
          <cell r="GH144">
            <v>0</v>
          </cell>
          <cell r="GI144">
            <v>0</v>
          </cell>
        </row>
        <row r="145">
          <cell r="GG145" t="str">
            <v>BKE</v>
          </cell>
          <cell r="GH145">
            <v>0</v>
          </cell>
          <cell r="GI145">
            <v>0</v>
          </cell>
        </row>
        <row r="146">
          <cell r="GG146" t="str">
            <v>MPP</v>
          </cell>
          <cell r="GH146">
            <v>0</v>
          </cell>
          <cell r="GI146">
            <v>2</v>
          </cell>
        </row>
        <row r="147">
          <cell r="GG147" t="str">
            <v>MPE</v>
          </cell>
          <cell r="GH147">
            <v>0</v>
          </cell>
          <cell r="GI147">
            <v>2</v>
          </cell>
        </row>
        <row r="148">
          <cell r="GG148" t="str">
            <v>MCP</v>
          </cell>
          <cell r="GH148">
            <v>0</v>
          </cell>
          <cell r="GI148">
            <v>0</v>
          </cell>
        </row>
        <row r="149">
          <cell r="GG149" t="str">
            <v>MCE</v>
          </cell>
          <cell r="GH149">
            <v>0</v>
          </cell>
          <cell r="GI149">
            <v>0</v>
          </cell>
        </row>
        <row r="150">
          <cell r="GG150" t="str">
            <v>BKP</v>
          </cell>
          <cell r="GH150">
            <v>0</v>
          </cell>
          <cell r="GI150">
            <v>0</v>
          </cell>
        </row>
        <row r="151">
          <cell r="GG151" t="str">
            <v>BKE</v>
          </cell>
          <cell r="GH151">
            <v>0</v>
          </cell>
          <cell r="GI151">
            <v>0</v>
          </cell>
        </row>
        <row r="152">
          <cell r="GG152" t="str">
            <v>MPP</v>
          </cell>
          <cell r="GH152">
            <v>1</v>
          </cell>
          <cell r="GI152">
            <v>0</v>
          </cell>
        </row>
        <row r="153">
          <cell r="GG153" t="str">
            <v>MPE</v>
          </cell>
          <cell r="GH153">
            <v>1</v>
          </cell>
          <cell r="GI153">
            <v>0</v>
          </cell>
        </row>
        <row r="154">
          <cell r="GG154" t="str">
            <v>MCP</v>
          </cell>
          <cell r="GH154">
            <v>0</v>
          </cell>
          <cell r="GI154">
            <v>0</v>
          </cell>
        </row>
        <row r="155">
          <cell r="GG155" t="str">
            <v>MCE</v>
          </cell>
          <cell r="GH155">
            <v>0</v>
          </cell>
          <cell r="GI155">
            <v>0</v>
          </cell>
        </row>
        <row r="156">
          <cell r="GG156" t="str">
            <v>BKP</v>
          </cell>
          <cell r="GH156">
            <v>1</v>
          </cell>
          <cell r="GI156">
            <v>0</v>
          </cell>
        </row>
        <row r="157">
          <cell r="GG157" t="str">
            <v>BKE</v>
          </cell>
          <cell r="GH157">
            <v>1</v>
          </cell>
          <cell r="GI157">
            <v>0</v>
          </cell>
        </row>
        <row r="158">
          <cell r="GG158" t="str">
            <v>MPP</v>
          </cell>
          <cell r="GH158">
            <v>0</v>
          </cell>
          <cell r="GI158">
            <v>1</v>
          </cell>
        </row>
        <row r="159">
          <cell r="GG159" t="str">
            <v>MPE</v>
          </cell>
          <cell r="GH159">
            <v>0</v>
          </cell>
          <cell r="GI159">
            <v>1</v>
          </cell>
        </row>
        <row r="160">
          <cell r="GG160" t="str">
            <v>MCP</v>
          </cell>
          <cell r="GH160">
            <v>0</v>
          </cell>
          <cell r="GI160">
            <v>0</v>
          </cell>
        </row>
        <row r="161">
          <cell r="GG161" t="str">
            <v>MCE</v>
          </cell>
          <cell r="GH161">
            <v>0</v>
          </cell>
          <cell r="GI161">
            <v>0</v>
          </cell>
        </row>
        <row r="162">
          <cell r="GG162" t="str">
            <v>BKP</v>
          </cell>
          <cell r="GH162">
            <v>1</v>
          </cell>
          <cell r="GI162">
            <v>1</v>
          </cell>
        </row>
        <row r="163">
          <cell r="GG163" t="str">
            <v>BKE</v>
          </cell>
          <cell r="GH163">
            <v>1</v>
          </cell>
          <cell r="GI163">
            <v>1</v>
          </cell>
        </row>
        <row r="164">
          <cell r="GG164" t="str">
            <v>MPP</v>
          </cell>
          <cell r="GH164">
            <v>0</v>
          </cell>
          <cell r="GI164">
            <v>0</v>
          </cell>
        </row>
        <row r="165">
          <cell r="GG165" t="str">
            <v>MPE</v>
          </cell>
          <cell r="GH165">
            <v>0</v>
          </cell>
          <cell r="GI165">
            <v>0</v>
          </cell>
        </row>
        <row r="166">
          <cell r="GG166" t="str">
            <v>MCP</v>
          </cell>
          <cell r="GH166">
            <v>0</v>
          </cell>
          <cell r="GI166">
            <v>0</v>
          </cell>
        </row>
        <row r="167">
          <cell r="GG167" t="str">
            <v>MCE</v>
          </cell>
          <cell r="GH167">
            <v>0</v>
          </cell>
          <cell r="GI167">
            <v>0</v>
          </cell>
        </row>
        <row r="168">
          <cell r="GG168" t="str">
            <v>BKP</v>
          </cell>
          <cell r="GH168">
            <v>1</v>
          </cell>
          <cell r="GI168">
            <v>0</v>
          </cell>
        </row>
        <row r="169">
          <cell r="GG169" t="str">
            <v>BKE</v>
          </cell>
          <cell r="GH169">
            <v>1</v>
          </cell>
          <cell r="GI169">
            <v>0</v>
          </cell>
        </row>
        <row r="170">
          <cell r="GG170" t="str">
            <v>MPP</v>
          </cell>
          <cell r="GH170">
            <v>1</v>
          </cell>
          <cell r="GI170">
            <v>1</v>
          </cell>
        </row>
        <row r="171">
          <cell r="GG171" t="str">
            <v>MPE</v>
          </cell>
          <cell r="GH171">
            <v>1</v>
          </cell>
          <cell r="GI171">
            <v>1</v>
          </cell>
        </row>
        <row r="172">
          <cell r="GG172" t="str">
            <v>MCP</v>
          </cell>
          <cell r="GH172">
            <v>0</v>
          </cell>
          <cell r="GI172">
            <v>0</v>
          </cell>
        </row>
        <row r="173">
          <cell r="GG173" t="str">
            <v>MCE</v>
          </cell>
          <cell r="GH173">
            <v>0</v>
          </cell>
          <cell r="GI173">
            <v>0</v>
          </cell>
        </row>
        <row r="174">
          <cell r="GG174" t="str">
            <v>BKP</v>
          </cell>
          <cell r="GH174">
            <v>0</v>
          </cell>
          <cell r="GI174">
            <v>1</v>
          </cell>
        </row>
        <row r="175">
          <cell r="GG175" t="str">
            <v>BKE</v>
          </cell>
          <cell r="GH175">
            <v>0</v>
          </cell>
          <cell r="GI175">
            <v>1</v>
          </cell>
        </row>
        <row r="176">
          <cell r="GG176" t="str">
            <v>MPP</v>
          </cell>
          <cell r="GH176">
            <v>0</v>
          </cell>
          <cell r="GI176">
            <v>1</v>
          </cell>
        </row>
        <row r="177">
          <cell r="GG177" t="str">
            <v>MPE</v>
          </cell>
          <cell r="GH177">
            <v>0</v>
          </cell>
          <cell r="GI177">
            <v>1</v>
          </cell>
        </row>
        <row r="178">
          <cell r="GG178" t="str">
            <v>MCP</v>
          </cell>
          <cell r="GH178">
            <v>0</v>
          </cell>
          <cell r="GI178">
            <v>0</v>
          </cell>
        </row>
        <row r="179">
          <cell r="GG179" t="str">
            <v>MCE</v>
          </cell>
          <cell r="GH179">
            <v>0</v>
          </cell>
          <cell r="GI179">
            <v>0</v>
          </cell>
        </row>
        <row r="180">
          <cell r="GG180" t="str">
            <v>BKP</v>
          </cell>
          <cell r="GH180">
            <v>0</v>
          </cell>
          <cell r="GI180">
            <v>1</v>
          </cell>
        </row>
        <row r="181">
          <cell r="GG181" t="str">
            <v>BKE</v>
          </cell>
          <cell r="GH181">
            <v>0</v>
          </cell>
          <cell r="GI181">
            <v>1</v>
          </cell>
        </row>
        <row r="182">
          <cell r="GG182" t="str">
            <v>MPP</v>
          </cell>
          <cell r="GH182">
            <v>0</v>
          </cell>
          <cell r="GI182">
            <v>0</v>
          </cell>
        </row>
        <row r="183">
          <cell r="GG183" t="str">
            <v>MPE</v>
          </cell>
          <cell r="GH183">
            <v>0</v>
          </cell>
          <cell r="GI183">
            <v>0</v>
          </cell>
        </row>
        <row r="184">
          <cell r="GG184" t="str">
            <v>MCP</v>
          </cell>
          <cell r="GH184">
            <v>0</v>
          </cell>
          <cell r="GI184">
            <v>0</v>
          </cell>
        </row>
        <row r="185">
          <cell r="GG185" t="str">
            <v>MCE</v>
          </cell>
          <cell r="GH185">
            <v>0</v>
          </cell>
          <cell r="GI185">
            <v>0</v>
          </cell>
        </row>
        <row r="186">
          <cell r="GG186" t="str">
            <v>BKP</v>
          </cell>
          <cell r="GH186">
            <v>0</v>
          </cell>
          <cell r="GI186">
            <v>1</v>
          </cell>
        </row>
        <row r="187">
          <cell r="GG187" t="str">
            <v>BKE</v>
          </cell>
          <cell r="GH187">
            <v>0</v>
          </cell>
          <cell r="GI187">
            <v>1</v>
          </cell>
        </row>
        <row r="188">
          <cell r="GG188" t="str">
            <v>MPP</v>
          </cell>
          <cell r="GH188">
            <v>0</v>
          </cell>
          <cell r="GI188">
            <v>1</v>
          </cell>
        </row>
        <row r="189">
          <cell r="GG189" t="str">
            <v>MPE</v>
          </cell>
          <cell r="GH189">
            <v>0</v>
          </cell>
          <cell r="GI189">
            <v>1</v>
          </cell>
        </row>
        <row r="190">
          <cell r="GG190" t="str">
            <v>MCP</v>
          </cell>
          <cell r="GH190">
            <v>0</v>
          </cell>
          <cell r="GI190">
            <v>0</v>
          </cell>
        </row>
        <row r="191">
          <cell r="GG191" t="str">
            <v>MCE</v>
          </cell>
          <cell r="GH191">
            <v>0</v>
          </cell>
          <cell r="GI191">
            <v>0</v>
          </cell>
        </row>
        <row r="192">
          <cell r="GG192" t="str">
            <v>BKP</v>
          </cell>
          <cell r="GH192">
            <v>0</v>
          </cell>
          <cell r="GI192">
            <v>0</v>
          </cell>
        </row>
        <row r="193">
          <cell r="GG193" t="str">
            <v>BKE</v>
          </cell>
          <cell r="GH193">
            <v>0</v>
          </cell>
          <cell r="GI193">
            <v>0</v>
          </cell>
        </row>
        <row r="194">
          <cell r="GG194" t="str">
            <v>MPP</v>
          </cell>
          <cell r="GH194">
            <v>0</v>
          </cell>
          <cell r="GI194">
            <v>1</v>
          </cell>
        </row>
        <row r="195">
          <cell r="GG195" t="str">
            <v>MPE</v>
          </cell>
          <cell r="GH195">
            <v>0</v>
          </cell>
          <cell r="GI195">
            <v>1</v>
          </cell>
        </row>
        <row r="196">
          <cell r="GG196" t="str">
            <v>MCP</v>
          </cell>
          <cell r="GH196">
            <v>0</v>
          </cell>
          <cell r="GI196">
            <v>0</v>
          </cell>
        </row>
        <row r="197">
          <cell r="GG197" t="str">
            <v>MCE</v>
          </cell>
          <cell r="GH197">
            <v>0</v>
          </cell>
          <cell r="GI197">
            <v>0</v>
          </cell>
        </row>
        <row r="198">
          <cell r="GG198" t="str">
            <v>BKP</v>
          </cell>
          <cell r="GH198">
            <v>0</v>
          </cell>
          <cell r="GI198">
            <v>0</v>
          </cell>
        </row>
        <row r="199">
          <cell r="GG199" t="str">
            <v>BKE</v>
          </cell>
          <cell r="GH199">
            <v>0</v>
          </cell>
          <cell r="GI199">
            <v>0</v>
          </cell>
        </row>
        <row r="200">
          <cell r="GG200" t="str">
            <v>MPP</v>
          </cell>
          <cell r="GH200">
            <v>1</v>
          </cell>
          <cell r="GI200">
            <v>0</v>
          </cell>
        </row>
        <row r="201">
          <cell r="GG201" t="str">
            <v>MPE</v>
          </cell>
          <cell r="GH201">
            <v>1</v>
          </cell>
          <cell r="GI201">
            <v>0</v>
          </cell>
        </row>
        <row r="202">
          <cell r="GG202" t="str">
            <v>MCP</v>
          </cell>
          <cell r="GH202">
            <v>0</v>
          </cell>
          <cell r="GI202">
            <v>0</v>
          </cell>
        </row>
        <row r="203">
          <cell r="GG203" t="str">
            <v>MCE</v>
          </cell>
          <cell r="GH203">
            <v>0</v>
          </cell>
          <cell r="GI203">
            <v>0</v>
          </cell>
        </row>
        <row r="204">
          <cell r="GG204" t="str">
            <v>BKP</v>
          </cell>
          <cell r="GH204">
            <v>1</v>
          </cell>
          <cell r="GI204">
            <v>0</v>
          </cell>
        </row>
        <row r="205">
          <cell r="GG205" t="str">
            <v>BKE</v>
          </cell>
          <cell r="GH205">
            <v>1</v>
          </cell>
          <cell r="GI205">
            <v>0</v>
          </cell>
        </row>
        <row r="206">
          <cell r="GG206" t="str">
            <v>MPP</v>
          </cell>
          <cell r="GH206">
            <v>0</v>
          </cell>
          <cell r="GI206">
            <v>2</v>
          </cell>
        </row>
        <row r="207">
          <cell r="GG207" t="str">
            <v>MPE</v>
          </cell>
          <cell r="GH207">
            <v>0</v>
          </cell>
          <cell r="GI207">
            <v>2</v>
          </cell>
        </row>
        <row r="208">
          <cell r="GG208" t="str">
            <v>MCP</v>
          </cell>
          <cell r="GH208">
            <v>0</v>
          </cell>
          <cell r="GI208">
            <v>0</v>
          </cell>
        </row>
        <row r="209">
          <cell r="GG209" t="str">
            <v>MCE</v>
          </cell>
          <cell r="GH209">
            <v>0</v>
          </cell>
          <cell r="GI209">
            <v>0</v>
          </cell>
        </row>
        <row r="210">
          <cell r="GG210" t="str">
            <v>BKP</v>
          </cell>
          <cell r="GH210">
            <v>0</v>
          </cell>
          <cell r="GI210">
            <v>1</v>
          </cell>
        </row>
        <row r="211">
          <cell r="GG211" t="str">
            <v>BKE</v>
          </cell>
          <cell r="GH211">
            <v>0</v>
          </cell>
          <cell r="GI211">
            <v>1</v>
          </cell>
        </row>
        <row r="212">
          <cell r="GG212" t="str">
            <v>MPP</v>
          </cell>
          <cell r="GH212">
            <v>0</v>
          </cell>
          <cell r="GI212">
            <v>3</v>
          </cell>
        </row>
        <row r="213">
          <cell r="GG213" t="str">
            <v>MPE</v>
          </cell>
          <cell r="GH213">
            <v>0</v>
          </cell>
          <cell r="GI213">
            <v>1</v>
          </cell>
        </row>
        <row r="214">
          <cell r="GG214" t="str">
            <v>MCP</v>
          </cell>
          <cell r="GH214">
            <v>0</v>
          </cell>
          <cell r="GI214">
            <v>0</v>
          </cell>
        </row>
        <row r="215">
          <cell r="GG215" t="str">
            <v>MCE</v>
          </cell>
          <cell r="GH215">
            <v>0</v>
          </cell>
          <cell r="GI215">
            <v>0</v>
          </cell>
        </row>
        <row r="216">
          <cell r="GG216" t="str">
            <v>BKP</v>
          </cell>
          <cell r="GH216">
            <v>2</v>
          </cell>
          <cell r="GI216">
            <v>3</v>
          </cell>
        </row>
        <row r="217">
          <cell r="GG217" t="str">
            <v>BKE</v>
          </cell>
          <cell r="GH217">
            <v>0</v>
          </cell>
          <cell r="GI217">
            <v>1</v>
          </cell>
        </row>
        <row r="218">
          <cell r="GG218" t="str">
            <v>MPP</v>
          </cell>
          <cell r="GH218">
            <v>0</v>
          </cell>
          <cell r="GI218">
            <v>1</v>
          </cell>
        </row>
        <row r="219">
          <cell r="GG219" t="str">
            <v>MPE</v>
          </cell>
          <cell r="GH219">
            <v>0</v>
          </cell>
          <cell r="GI219">
            <v>1</v>
          </cell>
        </row>
        <row r="220">
          <cell r="GG220" t="str">
            <v>MCP</v>
          </cell>
          <cell r="GH220">
            <v>0</v>
          </cell>
          <cell r="GI220">
            <v>0</v>
          </cell>
        </row>
        <row r="221">
          <cell r="GG221" t="str">
            <v>MCE</v>
          </cell>
          <cell r="GH221">
            <v>0</v>
          </cell>
          <cell r="GI221">
            <v>0</v>
          </cell>
        </row>
        <row r="222">
          <cell r="GG222" t="str">
            <v>BKP</v>
          </cell>
          <cell r="GH222">
            <v>0</v>
          </cell>
          <cell r="GI222">
            <v>0</v>
          </cell>
        </row>
        <row r="223">
          <cell r="GG223" t="str">
            <v>BKE</v>
          </cell>
          <cell r="GH223">
            <v>0</v>
          </cell>
          <cell r="GI223">
            <v>0</v>
          </cell>
        </row>
        <row r="224">
          <cell r="GG224" t="str">
            <v>MPP</v>
          </cell>
          <cell r="GH224">
            <v>0</v>
          </cell>
          <cell r="GI224">
            <v>1</v>
          </cell>
        </row>
        <row r="225">
          <cell r="GG225" t="str">
            <v>MPE</v>
          </cell>
          <cell r="GH225">
            <v>0</v>
          </cell>
          <cell r="GI225">
            <v>1</v>
          </cell>
        </row>
        <row r="226">
          <cell r="GG226" t="str">
            <v>MCP</v>
          </cell>
          <cell r="GH226">
            <v>0</v>
          </cell>
          <cell r="GI226">
            <v>0</v>
          </cell>
        </row>
        <row r="227">
          <cell r="GG227" t="str">
            <v>MCE</v>
          </cell>
          <cell r="GH227">
            <v>0</v>
          </cell>
          <cell r="GI227">
            <v>0</v>
          </cell>
        </row>
        <row r="228">
          <cell r="GG228" t="str">
            <v>BKP</v>
          </cell>
          <cell r="GH228">
            <v>0</v>
          </cell>
          <cell r="GI228">
            <v>1</v>
          </cell>
        </row>
        <row r="229">
          <cell r="GG229" t="str">
            <v>BKE</v>
          </cell>
          <cell r="GH229">
            <v>0</v>
          </cell>
          <cell r="GI229">
            <v>1</v>
          </cell>
        </row>
        <row r="230">
          <cell r="GG230" t="str">
            <v>MPP</v>
          </cell>
          <cell r="GH230">
            <v>0</v>
          </cell>
          <cell r="GI230">
            <v>2</v>
          </cell>
        </row>
        <row r="231">
          <cell r="GG231" t="str">
            <v>MPE</v>
          </cell>
          <cell r="GH231">
            <v>0</v>
          </cell>
          <cell r="GI231">
            <v>0</v>
          </cell>
        </row>
        <row r="232">
          <cell r="GG232" t="str">
            <v>MCP</v>
          </cell>
          <cell r="GH232">
            <v>0</v>
          </cell>
          <cell r="GI232">
            <v>0</v>
          </cell>
        </row>
        <row r="233">
          <cell r="GG233" t="str">
            <v>MCE</v>
          </cell>
          <cell r="GH233">
            <v>0</v>
          </cell>
          <cell r="GI233">
            <v>0</v>
          </cell>
        </row>
        <row r="234">
          <cell r="GG234" t="str">
            <v>BKP</v>
          </cell>
          <cell r="GH234">
            <v>0</v>
          </cell>
          <cell r="GI234">
            <v>2</v>
          </cell>
        </row>
        <row r="235">
          <cell r="GG235" t="str">
            <v>BKE</v>
          </cell>
          <cell r="GH235">
            <v>0</v>
          </cell>
          <cell r="GI235">
            <v>0</v>
          </cell>
        </row>
        <row r="236">
          <cell r="GG236" t="str">
            <v>MPP</v>
          </cell>
          <cell r="GH236">
            <v>0</v>
          </cell>
          <cell r="GI236">
            <v>1</v>
          </cell>
        </row>
        <row r="237">
          <cell r="GG237" t="str">
            <v>MPE</v>
          </cell>
          <cell r="GH237">
            <v>0</v>
          </cell>
          <cell r="GI237">
            <v>1</v>
          </cell>
        </row>
        <row r="238">
          <cell r="GG238" t="str">
            <v>MCP</v>
          </cell>
          <cell r="GH238">
            <v>0</v>
          </cell>
          <cell r="GI238">
            <v>0</v>
          </cell>
        </row>
        <row r="239">
          <cell r="GG239" t="str">
            <v>MCE</v>
          </cell>
          <cell r="GH239">
            <v>0</v>
          </cell>
          <cell r="GI239">
            <v>0</v>
          </cell>
        </row>
        <row r="240">
          <cell r="GG240" t="str">
            <v>BKP</v>
          </cell>
          <cell r="GH240">
            <v>0</v>
          </cell>
          <cell r="GI240">
            <v>0</v>
          </cell>
        </row>
        <row r="241">
          <cell r="GG241" t="str">
            <v>BKE</v>
          </cell>
          <cell r="GH241">
            <v>0</v>
          </cell>
          <cell r="GI241">
            <v>0</v>
          </cell>
        </row>
        <row r="242">
          <cell r="GG242" t="str">
            <v>MPP</v>
          </cell>
          <cell r="GH242">
            <v>0</v>
          </cell>
          <cell r="GI242">
            <v>1</v>
          </cell>
        </row>
        <row r="243">
          <cell r="GG243" t="str">
            <v>MPE</v>
          </cell>
          <cell r="GH243">
            <v>0</v>
          </cell>
          <cell r="GI243">
            <v>1</v>
          </cell>
        </row>
        <row r="244">
          <cell r="GG244" t="str">
            <v>MCP</v>
          </cell>
          <cell r="GH244">
            <v>0</v>
          </cell>
          <cell r="GI244">
            <v>0</v>
          </cell>
        </row>
        <row r="245">
          <cell r="GG245" t="str">
            <v>MCE</v>
          </cell>
          <cell r="GH245">
            <v>0</v>
          </cell>
          <cell r="GI245">
            <v>0</v>
          </cell>
        </row>
        <row r="246">
          <cell r="GG246" t="str">
            <v>BKP</v>
          </cell>
          <cell r="GH246">
            <v>0</v>
          </cell>
          <cell r="GI246">
            <v>0</v>
          </cell>
        </row>
        <row r="247">
          <cell r="GG247" t="str">
            <v>BKE</v>
          </cell>
          <cell r="GH247">
            <v>0</v>
          </cell>
          <cell r="GI247">
            <v>0</v>
          </cell>
        </row>
        <row r="248">
          <cell r="GG248" t="str">
            <v>MPP</v>
          </cell>
          <cell r="GH248">
            <v>0</v>
          </cell>
          <cell r="GI248">
            <v>1</v>
          </cell>
        </row>
        <row r="249">
          <cell r="GG249" t="str">
            <v>MPE</v>
          </cell>
          <cell r="GH249">
            <v>0</v>
          </cell>
          <cell r="GI249">
            <v>1</v>
          </cell>
        </row>
        <row r="250">
          <cell r="GG250" t="str">
            <v>MCP</v>
          </cell>
          <cell r="GH250">
            <v>0</v>
          </cell>
          <cell r="GI250">
            <v>0</v>
          </cell>
        </row>
        <row r="251">
          <cell r="GG251" t="str">
            <v>MCE</v>
          </cell>
          <cell r="GH251">
            <v>0</v>
          </cell>
          <cell r="GI251">
            <v>0</v>
          </cell>
        </row>
        <row r="252">
          <cell r="GG252" t="str">
            <v>BKP</v>
          </cell>
          <cell r="GH252">
            <v>0</v>
          </cell>
          <cell r="GI252">
            <v>0</v>
          </cell>
        </row>
        <row r="253">
          <cell r="GG253" t="str">
            <v>BKE</v>
          </cell>
          <cell r="GH253">
            <v>0</v>
          </cell>
          <cell r="GI253">
            <v>0</v>
          </cell>
        </row>
        <row r="254">
          <cell r="GG254" t="str">
            <v>MPP</v>
          </cell>
          <cell r="GH254">
            <v>0</v>
          </cell>
          <cell r="GI254">
            <v>0</v>
          </cell>
        </row>
        <row r="255">
          <cell r="GG255" t="str">
            <v>MPE</v>
          </cell>
          <cell r="GH255">
            <v>0</v>
          </cell>
          <cell r="GI255">
            <v>0</v>
          </cell>
        </row>
        <row r="256">
          <cell r="GG256" t="str">
            <v>MCP</v>
          </cell>
          <cell r="GH256">
            <v>0</v>
          </cell>
          <cell r="GI256">
            <v>0</v>
          </cell>
        </row>
        <row r="257">
          <cell r="GG257" t="str">
            <v>MCE</v>
          </cell>
          <cell r="GH257">
            <v>0</v>
          </cell>
          <cell r="GI257">
            <v>0</v>
          </cell>
        </row>
        <row r="258">
          <cell r="GG258" t="str">
            <v>BKP</v>
          </cell>
          <cell r="GH258">
            <v>1</v>
          </cell>
          <cell r="GI258">
            <v>0</v>
          </cell>
        </row>
        <row r="259">
          <cell r="GG259" t="str">
            <v>BKE</v>
          </cell>
          <cell r="GH259">
            <v>1</v>
          </cell>
          <cell r="GI259">
            <v>0</v>
          </cell>
        </row>
        <row r="260">
          <cell r="GG260" t="str">
            <v>MPP</v>
          </cell>
          <cell r="GH260">
            <v>0</v>
          </cell>
          <cell r="GI260">
            <v>1</v>
          </cell>
        </row>
        <row r="261">
          <cell r="GG261" t="str">
            <v>MPE</v>
          </cell>
          <cell r="GH261">
            <v>0</v>
          </cell>
          <cell r="GI261">
            <v>1</v>
          </cell>
        </row>
        <row r="262">
          <cell r="GG262" t="str">
            <v>MCP</v>
          </cell>
          <cell r="GH262">
            <v>0</v>
          </cell>
          <cell r="GI262">
            <v>0</v>
          </cell>
        </row>
        <row r="263">
          <cell r="GG263" t="str">
            <v>MCE</v>
          </cell>
          <cell r="GH263">
            <v>0</v>
          </cell>
          <cell r="GI263">
            <v>0</v>
          </cell>
        </row>
        <row r="264">
          <cell r="GG264" t="str">
            <v>BKP</v>
          </cell>
          <cell r="GH264">
            <v>0</v>
          </cell>
          <cell r="GI264">
            <v>0</v>
          </cell>
        </row>
        <row r="265">
          <cell r="GG265" t="str">
            <v>BKE</v>
          </cell>
          <cell r="GH265">
            <v>0</v>
          </cell>
          <cell r="GI265">
            <v>0</v>
          </cell>
        </row>
        <row r="266">
          <cell r="GG266" t="str">
            <v>MPP</v>
          </cell>
          <cell r="GH266">
            <v>0</v>
          </cell>
          <cell r="GI266">
            <v>1</v>
          </cell>
        </row>
        <row r="267">
          <cell r="GG267" t="str">
            <v>MPE</v>
          </cell>
          <cell r="GH267">
            <v>0</v>
          </cell>
          <cell r="GI267">
            <v>1</v>
          </cell>
        </row>
        <row r="268">
          <cell r="GG268" t="str">
            <v>MCP</v>
          </cell>
          <cell r="GH268">
            <v>0</v>
          </cell>
          <cell r="GI268">
            <v>0</v>
          </cell>
        </row>
        <row r="269">
          <cell r="GG269" t="str">
            <v>MCE</v>
          </cell>
          <cell r="GH269">
            <v>0</v>
          </cell>
          <cell r="GI269">
            <v>0</v>
          </cell>
        </row>
        <row r="270">
          <cell r="GG270" t="str">
            <v>BKP</v>
          </cell>
          <cell r="GH270">
            <v>0</v>
          </cell>
          <cell r="GI270">
            <v>0</v>
          </cell>
        </row>
        <row r="271">
          <cell r="GG271" t="str">
            <v>BKE</v>
          </cell>
          <cell r="GH271">
            <v>0</v>
          </cell>
          <cell r="GI271">
            <v>0</v>
          </cell>
        </row>
        <row r="272">
          <cell r="GG272" t="str">
            <v>MPP</v>
          </cell>
          <cell r="GH272">
            <v>0</v>
          </cell>
          <cell r="GI272">
            <v>1</v>
          </cell>
        </row>
        <row r="273">
          <cell r="GG273" t="str">
            <v>MPE</v>
          </cell>
          <cell r="GH273">
            <v>0</v>
          </cell>
          <cell r="GI273">
            <v>1</v>
          </cell>
        </row>
        <row r="274">
          <cell r="GG274" t="str">
            <v>MCP</v>
          </cell>
          <cell r="GH274">
            <v>0</v>
          </cell>
          <cell r="GI274">
            <v>1</v>
          </cell>
        </row>
        <row r="275">
          <cell r="GG275" t="str">
            <v>MCE</v>
          </cell>
          <cell r="GH275">
            <v>0</v>
          </cell>
          <cell r="GI275">
            <v>1</v>
          </cell>
        </row>
        <row r="276">
          <cell r="GG276" t="str">
            <v>BKP</v>
          </cell>
          <cell r="GH276">
            <v>0</v>
          </cell>
          <cell r="GI276">
            <v>1</v>
          </cell>
        </row>
        <row r="277">
          <cell r="GG277" t="str">
            <v>BKE</v>
          </cell>
          <cell r="GH277">
            <v>0</v>
          </cell>
          <cell r="GI277">
            <v>1</v>
          </cell>
        </row>
        <row r="278">
          <cell r="GG278" t="str">
            <v>MPP</v>
          </cell>
          <cell r="GH278">
            <v>0</v>
          </cell>
          <cell r="GI278">
            <v>0</v>
          </cell>
        </row>
        <row r="279">
          <cell r="GG279" t="str">
            <v>MPE</v>
          </cell>
          <cell r="GH279">
            <v>0</v>
          </cell>
          <cell r="GI279">
            <v>0</v>
          </cell>
        </row>
        <row r="280">
          <cell r="GG280" t="str">
            <v>MCP</v>
          </cell>
          <cell r="GH280">
            <v>0</v>
          </cell>
          <cell r="GI280">
            <v>0</v>
          </cell>
        </row>
        <row r="281">
          <cell r="GG281" t="str">
            <v>MCE</v>
          </cell>
          <cell r="GH281">
            <v>0</v>
          </cell>
          <cell r="GI281">
            <v>0</v>
          </cell>
        </row>
        <row r="282">
          <cell r="GG282" t="str">
            <v>BKP</v>
          </cell>
          <cell r="GH282">
            <v>2</v>
          </cell>
          <cell r="GI282">
            <v>0</v>
          </cell>
        </row>
        <row r="283">
          <cell r="GG283" t="str">
            <v>BKE</v>
          </cell>
          <cell r="GH283">
            <v>2</v>
          </cell>
          <cell r="GI283">
            <v>0</v>
          </cell>
        </row>
        <row r="284">
          <cell r="GG284" t="str">
            <v>MPP</v>
          </cell>
          <cell r="GH284">
            <v>0</v>
          </cell>
          <cell r="GI284">
            <v>0</v>
          </cell>
        </row>
        <row r="285">
          <cell r="GG285" t="str">
            <v>MPE</v>
          </cell>
          <cell r="GH285">
            <v>0</v>
          </cell>
          <cell r="GI285">
            <v>0</v>
          </cell>
        </row>
        <row r="286">
          <cell r="GG286" t="str">
            <v>MCP</v>
          </cell>
          <cell r="GH286">
            <v>0</v>
          </cell>
          <cell r="GI286">
            <v>0</v>
          </cell>
        </row>
        <row r="287">
          <cell r="GG287" t="str">
            <v>MCE</v>
          </cell>
          <cell r="GH287">
            <v>0</v>
          </cell>
          <cell r="GI287">
            <v>0</v>
          </cell>
        </row>
        <row r="288">
          <cell r="GG288" t="str">
            <v>BKP</v>
          </cell>
          <cell r="GH288">
            <v>0</v>
          </cell>
          <cell r="GI288">
            <v>0</v>
          </cell>
        </row>
        <row r="289">
          <cell r="GG289" t="str">
            <v>BKE</v>
          </cell>
          <cell r="GH289">
            <v>0</v>
          </cell>
          <cell r="GI289">
            <v>0</v>
          </cell>
        </row>
        <row r="290">
          <cell r="GG290" t="str">
            <v>MPP</v>
          </cell>
          <cell r="GH290">
            <v>0</v>
          </cell>
          <cell r="GI290">
            <v>0</v>
          </cell>
        </row>
        <row r="291">
          <cell r="GG291" t="str">
            <v>MPE</v>
          </cell>
          <cell r="GH291">
            <v>0</v>
          </cell>
          <cell r="GI291">
            <v>0</v>
          </cell>
        </row>
        <row r="292">
          <cell r="GG292" t="str">
            <v>MCP</v>
          </cell>
          <cell r="GH292">
            <v>0</v>
          </cell>
          <cell r="GI292">
            <v>0</v>
          </cell>
        </row>
        <row r="293">
          <cell r="GG293" t="str">
            <v>MCE</v>
          </cell>
          <cell r="GH293">
            <v>0</v>
          </cell>
          <cell r="GI293">
            <v>0</v>
          </cell>
        </row>
        <row r="294">
          <cell r="GG294" t="str">
            <v>BKP</v>
          </cell>
          <cell r="GH294">
            <v>0</v>
          </cell>
          <cell r="GI294">
            <v>0</v>
          </cell>
        </row>
        <row r="295">
          <cell r="GG295" t="str">
            <v>BKE</v>
          </cell>
          <cell r="GH295">
            <v>0</v>
          </cell>
          <cell r="GI295">
            <v>0</v>
          </cell>
        </row>
        <row r="296">
          <cell r="GG296" t="str">
            <v>MPP</v>
          </cell>
          <cell r="GH296">
            <v>0</v>
          </cell>
          <cell r="GI296">
            <v>0</v>
          </cell>
        </row>
        <row r="297">
          <cell r="GG297" t="str">
            <v>MPE</v>
          </cell>
          <cell r="GH297">
            <v>0</v>
          </cell>
          <cell r="GI297">
            <v>0</v>
          </cell>
        </row>
        <row r="298">
          <cell r="GG298" t="str">
            <v>MCP</v>
          </cell>
          <cell r="GH298">
            <v>0</v>
          </cell>
          <cell r="GI298">
            <v>0</v>
          </cell>
        </row>
        <row r="299">
          <cell r="GG299" t="str">
            <v>MCE</v>
          </cell>
          <cell r="GH299">
            <v>0</v>
          </cell>
          <cell r="GI299">
            <v>0</v>
          </cell>
        </row>
        <row r="300">
          <cell r="GG300" t="str">
            <v>BKP</v>
          </cell>
          <cell r="GH300">
            <v>0</v>
          </cell>
          <cell r="GI300">
            <v>0</v>
          </cell>
        </row>
        <row r="301">
          <cell r="GG301" t="str">
            <v>BKE</v>
          </cell>
          <cell r="GH301">
            <v>0</v>
          </cell>
          <cell r="GI301">
            <v>0</v>
          </cell>
        </row>
        <row r="302">
          <cell r="GG302" t="str">
            <v>MPP</v>
          </cell>
          <cell r="GH302">
            <v>0</v>
          </cell>
          <cell r="GI302">
            <v>0</v>
          </cell>
        </row>
        <row r="303">
          <cell r="GG303" t="str">
            <v>MPE</v>
          </cell>
          <cell r="GH303">
            <v>0</v>
          </cell>
          <cell r="GI303">
            <v>0</v>
          </cell>
        </row>
        <row r="304">
          <cell r="GG304" t="str">
            <v>MCP</v>
          </cell>
          <cell r="GH304">
            <v>0</v>
          </cell>
          <cell r="GI304">
            <v>0</v>
          </cell>
        </row>
        <row r="305">
          <cell r="GG305" t="str">
            <v>MCE</v>
          </cell>
          <cell r="GH305">
            <v>0</v>
          </cell>
          <cell r="GI305">
            <v>0</v>
          </cell>
        </row>
        <row r="306">
          <cell r="GG306" t="str">
            <v>BKP</v>
          </cell>
          <cell r="GH306">
            <v>0</v>
          </cell>
          <cell r="GI306">
            <v>0</v>
          </cell>
        </row>
        <row r="307">
          <cell r="GG307" t="str">
            <v>BKE</v>
          </cell>
          <cell r="GH307">
            <v>0</v>
          </cell>
          <cell r="GI307">
            <v>0</v>
          </cell>
        </row>
        <row r="308">
          <cell r="GG308" t="str">
            <v>MPP</v>
          </cell>
          <cell r="GH308">
            <v>0</v>
          </cell>
          <cell r="GI308">
            <v>0</v>
          </cell>
        </row>
        <row r="309">
          <cell r="GG309" t="str">
            <v>MPE</v>
          </cell>
          <cell r="GH309">
            <v>0</v>
          </cell>
          <cell r="GI309">
            <v>0</v>
          </cell>
        </row>
        <row r="310">
          <cell r="GG310" t="str">
            <v>MCP</v>
          </cell>
          <cell r="GH310">
            <v>0</v>
          </cell>
          <cell r="GI310">
            <v>0</v>
          </cell>
        </row>
        <row r="311">
          <cell r="GG311" t="str">
            <v>MCE</v>
          </cell>
          <cell r="GH311">
            <v>0</v>
          </cell>
          <cell r="GI311">
            <v>0</v>
          </cell>
        </row>
        <row r="312">
          <cell r="GG312" t="str">
            <v>BKP</v>
          </cell>
          <cell r="GH312">
            <v>0</v>
          </cell>
          <cell r="GI312">
            <v>0</v>
          </cell>
        </row>
        <row r="313">
          <cell r="GG313" t="str">
            <v>BKE</v>
          </cell>
          <cell r="GH313">
            <v>0</v>
          </cell>
          <cell r="GI313">
            <v>0</v>
          </cell>
        </row>
        <row r="314">
          <cell r="GG314" t="str">
            <v>MPP</v>
          </cell>
          <cell r="GH314">
            <v>0</v>
          </cell>
          <cell r="GI314">
            <v>0</v>
          </cell>
        </row>
        <row r="315">
          <cell r="GG315" t="str">
            <v>MPE</v>
          </cell>
          <cell r="GH315">
            <v>0</v>
          </cell>
          <cell r="GI315">
            <v>0</v>
          </cell>
        </row>
        <row r="316">
          <cell r="GG316" t="str">
            <v>MCP</v>
          </cell>
          <cell r="GH316">
            <v>0</v>
          </cell>
          <cell r="GI316">
            <v>0</v>
          </cell>
        </row>
        <row r="317">
          <cell r="GG317" t="str">
            <v>MCE</v>
          </cell>
          <cell r="GH317">
            <v>0</v>
          </cell>
          <cell r="GI317">
            <v>0</v>
          </cell>
        </row>
        <row r="318">
          <cell r="GG318" t="str">
            <v>BKP</v>
          </cell>
          <cell r="GH318">
            <v>0</v>
          </cell>
          <cell r="GI318">
            <v>0</v>
          </cell>
        </row>
        <row r="319">
          <cell r="GG319" t="str">
            <v>BKE</v>
          </cell>
          <cell r="GH319">
            <v>0</v>
          </cell>
          <cell r="GI319">
            <v>0</v>
          </cell>
        </row>
        <row r="320">
          <cell r="GG320" t="str">
            <v>MPP</v>
          </cell>
          <cell r="GH320">
            <v>0</v>
          </cell>
          <cell r="GI320">
            <v>0</v>
          </cell>
        </row>
        <row r="321">
          <cell r="GG321" t="str">
            <v>MPE</v>
          </cell>
          <cell r="GH321">
            <v>0</v>
          </cell>
          <cell r="GI321">
            <v>0</v>
          </cell>
        </row>
        <row r="322">
          <cell r="GG322" t="str">
            <v>MCP</v>
          </cell>
          <cell r="GH322">
            <v>0</v>
          </cell>
          <cell r="GI322">
            <v>0</v>
          </cell>
        </row>
        <row r="323">
          <cell r="GG323" t="str">
            <v>MCE</v>
          </cell>
          <cell r="GH323">
            <v>0</v>
          </cell>
          <cell r="GI323">
            <v>0</v>
          </cell>
        </row>
        <row r="324">
          <cell r="GG324" t="str">
            <v>BKP</v>
          </cell>
          <cell r="GH324">
            <v>0</v>
          </cell>
          <cell r="GI324">
            <v>0</v>
          </cell>
        </row>
        <row r="325">
          <cell r="GG325" t="str">
            <v>BKE</v>
          </cell>
          <cell r="GH325">
            <v>0</v>
          </cell>
          <cell r="GI325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8"/>
  <sheetViews>
    <sheetView tabSelected="1" zoomScaleNormal="100" zoomScaleSheetLayoutView="85" workbookViewId="0">
      <pane ySplit="6" topLeftCell="A7" activePane="bottomLeft" state="frozen"/>
      <selection pane="bottomLeft" activeCell="F15" sqref="F15:K16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1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</row>
    <row r="2" spans="1:91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</row>
    <row r="3" spans="1:91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29" t="s">
        <v>55</v>
      </c>
      <c r="K3" s="130"/>
      <c r="L3" s="13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</row>
    <row r="4" spans="1:91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127"/>
      <c r="L4" s="12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91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70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3"/>
    </row>
    <row r="6" spans="1:91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72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3"/>
    </row>
    <row r="7" spans="1:91" ht="15" customHeight="1" x14ac:dyDescent="0.25">
      <c r="A7" s="134"/>
      <c r="B7" s="173"/>
      <c r="C7" s="139" t="s">
        <v>13</v>
      </c>
      <c r="D7" s="22"/>
      <c r="E7" s="32"/>
      <c r="F7" s="141"/>
      <c r="G7" s="141"/>
      <c r="H7" s="141"/>
      <c r="I7" s="141"/>
      <c r="J7" s="141"/>
      <c r="K7" s="142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</row>
    <row r="8" spans="1:91" ht="15" customHeight="1" thickBot="1" x14ac:dyDescent="0.3">
      <c r="A8" s="135"/>
      <c r="B8" s="174"/>
      <c r="C8" s="140"/>
      <c r="D8" s="17"/>
      <c r="E8" s="30"/>
      <c r="F8" s="143"/>
      <c r="G8" s="143"/>
      <c r="H8" s="143"/>
      <c r="I8" s="143"/>
      <c r="J8" s="143"/>
      <c r="K8" s="14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</row>
    <row r="9" spans="1:91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</row>
    <row r="10" spans="1:91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</row>
    <row r="11" spans="1:91" ht="15" customHeight="1" thickBot="1" x14ac:dyDescent="0.3">
      <c r="A11" s="134"/>
      <c r="B11" s="137"/>
      <c r="C11" s="139" t="s">
        <v>13</v>
      </c>
      <c r="D11" s="22"/>
      <c r="E11" s="32"/>
      <c r="F11" s="165"/>
      <c r="G11" s="165"/>
      <c r="H11" s="165"/>
      <c r="I11" s="165"/>
      <c r="J11" s="165"/>
      <c r="K11" s="166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</row>
    <row r="12" spans="1:91" ht="15" customHeight="1" thickBot="1" x14ac:dyDescent="0.3">
      <c r="A12" s="135"/>
      <c r="B12" s="138"/>
      <c r="C12" s="140"/>
      <c r="D12" s="17"/>
      <c r="E12" s="32"/>
      <c r="F12" s="167"/>
      <c r="G12" s="167"/>
      <c r="H12" s="167"/>
      <c r="I12" s="167"/>
      <c r="J12" s="167"/>
      <c r="K12" s="168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</row>
    <row r="13" spans="1:91" ht="15" customHeight="1" thickBot="1" x14ac:dyDescent="0.3">
      <c r="A13" s="135"/>
      <c r="B13" s="138"/>
      <c r="C13" s="146" t="s">
        <v>17</v>
      </c>
      <c r="D13" s="17"/>
      <c r="E13" s="32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</row>
    <row r="14" spans="1:91" ht="15" customHeight="1" thickBot="1" x14ac:dyDescent="0.3">
      <c r="A14" s="136"/>
      <c r="B14" s="145"/>
      <c r="C14" s="147"/>
      <c r="D14" s="26"/>
      <c r="E14" s="32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</row>
    <row r="15" spans="1:91" ht="15" customHeight="1" thickBot="1" x14ac:dyDescent="0.3">
      <c r="A15" s="134"/>
      <c r="B15" s="137"/>
      <c r="C15" s="139" t="s">
        <v>13</v>
      </c>
      <c r="D15" s="22"/>
      <c r="E15" s="32"/>
      <c r="F15" s="165"/>
      <c r="G15" s="165"/>
      <c r="H15" s="165"/>
      <c r="I15" s="165"/>
      <c r="J15" s="165"/>
      <c r="K15" s="166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</row>
    <row r="16" spans="1:91" ht="15" customHeight="1" thickBot="1" x14ac:dyDescent="0.3">
      <c r="A16" s="135"/>
      <c r="B16" s="138"/>
      <c r="C16" s="140"/>
      <c r="D16" s="17"/>
      <c r="E16" s="32"/>
      <c r="F16" s="167"/>
      <c r="G16" s="167"/>
      <c r="H16" s="167"/>
      <c r="I16" s="167"/>
      <c r="J16" s="167"/>
      <c r="K16" s="168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</row>
    <row r="17" spans="1:91" ht="15" customHeight="1" thickBot="1" x14ac:dyDescent="0.3">
      <c r="A17" s="135"/>
      <c r="B17" s="138"/>
      <c r="C17" s="146" t="s">
        <v>17</v>
      </c>
      <c r="D17" s="17"/>
      <c r="E17" s="32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</row>
    <row r="18" spans="1:91" ht="15" customHeight="1" thickBot="1" x14ac:dyDescent="0.3">
      <c r="A18" s="136"/>
      <c r="B18" s="145"/>
      <c r="C18" s="147"/>
      <c r="D18" s="26"/>
      <c r="E18" s="32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</row>
    <row r="19" spans="1:91" ht="15" customHeight="1" thickBot="1" x14ac:dyDescent="0.3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</row>
    <row r="20" spans="1:91" ht="15" customHeight="1" thickBot="1" x14ac:dyDescent="0.3">
      <c r="A20" s="135"/>
      <c r="B20" s="138"/>
      <c r="C20" s="140"/>
      <c r="D20" s="17"/>
      <c r="E20" s="32"/>
      <c r="F20" s="143"/>
      <c r="G20" s="143"/>
      <c r="H20" s="143"/>
      <c r="I20" s="143"/>
      <c r="J20" s="143"/>
      <c r="K20" s="14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</row>
    <row r="21" spans="1:91" ht="15" customHeight="1" thickBot="1" x14ac:dyDescent="0.3">
      <c r="A21" s="135"/>
      <c r="B21" s="138"/>
      <c r="C21" s="146" t="s">
        <v>17</v>
      </c>
      <c r="D21" s="17"/>
      <c r="E21" s="32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</row>
    <row r="22" spans="1:91" ht="15" customHeight="1" thickBot="1" x14ac:dyDescent="0.3">
      <c r="A22" s="136"/>
      <c r="B22" s="145"/>
      <c r="C22" s="147"/>
      <c r="D22" s="26"/>
      <c r="E22" s="32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</row>
    <row r="23" spans="1:91" ht="15" customHeight="1" thickBot="1" x14ac:dyDescent="0.3">
      <c r="A23" s="134"/>
      <c r="B23" s="137"/>
      <c r="C23" s="139" t="s">
        <v>13</v>
      </c>
      <c r="D23" s="22"/>
      <c r="E23" s="32"/>
      <c r="F23" s="141"/>
      <c r="G23" s="141"/>
      <c r="H23" s="141"/>
      <c r="I23" s="141"/>
      <c r="J23" s="141"/>
      <c r="K23" s="142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</row>
    <row r="24" spans="1:91" ht="15" customHeight="1" thickBot="1" x14ac:dyDescent="0.3">
      <c r="A24" s="135"/>
      <c r="B24" s="138"/>
      <c r="C24" s="140"/>
      <c r="D24" s="17"/>
      <c r="E24" s="32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</row>
    <row r="25" spans="1:91" ht="15" customHeight="1" thickBot="1" x14ac:dyDescent="0.3">
      <c r="A25" s="135"/>
      <c r="B25" s="138"/>
      <c r="C25" s="146" t="s">
        <v>17</v>
      </c>
      <c r="D25" s="17"/>
      <c r="E25" s="32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</row>
    <row r="26" spans="1:91" ht="15" customHeight="1" thickBot="1" x14ac:dyDescent="0.3">
      <c r="A26" s="136"/>
      <c r="B26" s="145"/>
      <c r="C26" s="147"/>
      <c r="D26" s="26"/>
      <c r="E26" s="32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</row>
    <row r="27" spans="1:91" ht="15" customHeight="1" x14ac:dyDescent="0.25">
      <c r="A27" s="134"/>
      <c r="B27" s="137"/>
      <c r="C27" s="139" t="s">
        <v>13</v>
      </c>
      <c r="D27" s="22"/>
      <c r="E27" s="27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</row>
    <row r="28" spans="1:91" ht="15" customHeight="1" x14ac:dyDescent="0.25">
      <c r="A28" s="135"/>
      <c r="B28" s="138"/>
      <c r="C28" s="140"/>
      <c r="D28" s="17"/>
      <c r="E28" s="28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</row>
    <row r="29" spans="1:91" ht="15" customHeight="1" x14ac:dyDescent="0.25">
      <c r="A29" s="135"/>
      <c r="B29" s="138"/>
      <c r="C29" s="146" t="s">
        <v>17</v>
      </c>
      <c r="D29" s="17"/>
      <c r="E29" s="28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</row>
    <row r="30" spans="1:91" ht="15" customHeight="1" thickBot="1" x14ac:dyDescent="0.3">
      <c r="A30" s="136"/>
      <c r="B30" s="145"/>
      <c r="C30" s="147"/>
      <c r="D30" s="26"/>
      <c r="E30" s="29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</row>
    <row r="31" spans="1:91" ht="15" customHeight="1" thickBot="1" x14ac:dyDescent="0.3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</row>
    <row r="32" spans="1:91" ht="15" customHeight="1" thickBot="1" x14ac:dyDescent="0.3">
      <c r="A32" s="135"/>
      <c r="B32" s="138"/>
      <c r="C32" s="140"/>
      <c r="D32" s="17"/>
      <c r="E32" s="32"/>
      <c r="F32" s="143"/>
      <c r="G32" s="143"/>
      <c r="H32" s="143"/>
      <c r="I32" s="143"/>
      <c r="J32" s="143"/>
      <c r="K32" s="14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</row>
    <row r="33" spans="1:91" ht="15" customHeight="1" thickBot="1" x14ac:dyDescent="0.3">
      <c r="A33" s="135"/>
      <c r="B33" s="138"/>
      <c r="C33" s="146" t="s">
        <v>17</v>
      </c>
      <c r="D33" s="17"/>
      <c r="E33" s="32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50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</row>
    <row r="34" spans="1:91" ht="15" customHeight="1" thickBot="1" x14ac:dyDescent="0.3">
      <c r="A34" s="136"/>
      <c r="B34" s="145"/>
      <c r="C34" s="147"/>
      <c r="D34" s="26"/>
      <c r="E34" s="32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</row>
    <row r="35" spans="1:91" ht="15" customHeight="1" x14ac:dyDescent="0.25">
      <c r="A35" s="134"/>
      <c r="B35" s="137"/>
      <c r="C35" s="139" t="s">
        <v>13</v>
      </c>
      <c r="D35" s="22"/>
      <c r="E35" s="32"/>
      <c r="F35" s="159"/>
      <c r="G35" s="160"/>
      <c r="H35" s="160"/>
      <c r="I35" s="160"/>
      <c r="J35" s="160"/>
      <c r="K35" s="161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</row>
    <row r="36" spans="1:91" ht="15" customHeight="1" x14ac:dyDescent="0.25">
      <c r="A36" s="135"/>
      <c r="B36" s="138"/>
      <c r="C36" s="140"/>
      <c r="D36" s="17"/>
      <c r="E36" s="30"/>
      <c r="F36" s="162"/>
      <c r="G36" s="163"/>
      <c r="H36" s="163"/>
      <c r="I36" s="163"/>
      <c r="J36" s="163"/>
      <c r="K36" s="16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</row>
    <row r="37" spans="1:91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</row>
    <row r="38" spans="1:91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</row>
    <row r="39" spans="1:91" ht="15" customHeight="1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</row>
    <row r="40" spans="1:91" ht="15" customHeight="1" thickBot="1" x14ac:dyDescent="0.3">
      <c r="A40" s="135"/>
      <c r="B40" s="138"/>
      <c r="C40" s="140"/>
      <c r="D40" s="17"/>
      <c r="E40" s="32"/>
      <c r="F40" s="143"/>
      <c r="G40" s="143"/>
      <c r="H40" s="143"/>
      <c r="I40" s="143"/>
      <c r="J40" s="143"/>
      <c r="K40" s="14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</row>
    <row r="41" spans="1:91" ht="15" customHeight="1" thickBot="1" x14ac:dyDescent="0.3">
      <c r="A41" s="135"/>
      <c r="B41" s="138"/>
      <c r="C41" s="146" t="s">
        <v>17</v>
      </c>
      <c r="D41" s="17"/>
      <c r="E41" s="32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</row>
    <row r="42" spans="1:91" ht="15" customHeight="1" thickBot="1" x14ac:dyDescent="0.3">
      <c r="A42" s="136"/>
      <c r="B42" s="145"/>
      <c r="C42" s="147"/>
      <c r="D42" s="26"/>
      <c r="E42" s="32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</row>
    <row r="43" spans="1:91" ht="15" customHeight="1" thickBot="1" x14ac:dyDescent="0.3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</row>
    <row r="44" spans="1:91" ht="15" customHeight="1" thickBot="1" x14ac:dyDescent="0.3">
      <c r="A44" s="135"/>
      <c r="B44" s="138"/>
      <c r="C44" s="140"/>
      <c r="D44" s="17"/>
      <c r="E44" s="32"/>
      <c r="F44" s="143"/>
      <c r="G44" s="143"/>
      <c r="H44" s="143"/>
      <c r="I44" s="143"/>
      <c r="J44" s="143"/>
      <c r="K44" s="14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</row>
    <row r="45" spans="1:91" ht="15" customHeight="1" thickBot="1" x14ac:dyDescent="0.3">
      <c r="A45" s="135"/>
      <c r="B45" s="138"/>
      <c r="C45" s="146" t="s">
        <v>17</v>
      </c>
      <c r="D45" s="17"/>
      <c r="E45" s="32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</row>
    <row r="46" spans="1:91" ht="15" customHeight="1" thickBot="1" x14ac:dyDescent="0.3">
      <c r="A46" s="136"/>
      <c r="B46" s="145"/>
      <c r="C46" s="147"/>
      <c r="D46" s="26"/>
      <c r="E46" s="32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</row>
    <row r="47" spans="1:91" ht="15" customHeight="1" x14ac:dyDescent="0.25">
      <c r="A47" s="134"/>
      <c r="B47" s="137"/>
      <c r="C47" s="139" t="s">
        <v>13</v>
      </c>
      <c r="D47" s="22"/>
      <c r="E47" s="32"/>
      <c r="F47" s="155"/>
      <c r="G47" s="155"/>
      <c r="H47" s="155"/>
      <c r="I47" s="155"/>
      <c r="J47" s="155"/>
      <c r="K47" s="156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</row>
    <row r="48" spans="1:91" ht="15" customHeight="1" thickBot="1" x14ac:dyDescent="0.3">
      <c r="A48" s="135"/>
      <c r="B48" s="138"/>
      <c r="C48" s="140"/>
      <c r="D48" s="17"/>
      <c r="E48" s="30"/>
      <c r="F48" s="157"/>
      <c r="G48" s="157"/>
      <c r="H48" s="157"/>
      <c r="I48" s="157"/>
      <c r="J48" s="157"/>
      <c r="K48" s="158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</row>
    <row r="49" spans="1:91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</row>
    <row r="50" spans="1:91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</row>
    <row r="51" spans="1:91" ht="15" customHeight="1" x14ac:dyDescent="0.25">
      <c r="A51" s="134"/>
      <c r="B51" s="137"/>
      <c r="C51" s="137" t="s">
        <v>13</v>
      </c>
      <c r="D51" s="22"/>
      <c r="E51" s="32"/>
      <c r="F51" s="149"/>
      <c r="G51" s="150"/>
      <c r="H51" s="150"/>
      <c r="I51" s="150"/>
      <c r="J51" s="150"/>
      <c r="K51" s="151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</row>
    <row r="52" spans="1:91" ht="15" customHeight="1" x14ac:dyDescent="0.25">
      <c r="A52" s="135"/>
      <c r="B52" s="138"/>
      <c r="C52" s="148"/>
      <c r="D52" s="17"/>
      <c r="E52" s="30"/>
      <c r="F52" s="152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</row>
    <row r="53" spans="1:91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</row>
    <row r="54" spans="1:91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</row>
    <row r="55" spans="1:91" ht="15" customHeight="1" x14ac:dyDescent="0.25">
      <c r="A55" s="134"/>
      <c r="B55" s="137"/>
      <c r="C55" s="139" t="s">
        <v>13</v>
      </c>
      <c r="D55" s="22"/>
      <c r="E55" s="32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</row>
    <row r="56" spans="1:91" ht="15" customHeight="1" thickBot="1" x14ac:dyDescent="0.3">
      <c r="A56" s="135"/>
      <c r="B56" s="138"/>
      <c r="C56" s="140"/>
      <c r="D56" s="17"/>
      <c r="E56" s="30"/>
      <c r="F56" s="143"/>
      <c r="G56" s="143"/>
      <c r="H56" s="143"/>
      <c r="I56" s="143"/>
      <c r="J56" s="143"/>
      <c r="K56" s="14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</row>
    <row r="57" spans="1:91" ht="15" customHeight="1" x14ac:dyDescent="0.25">
      <c r="A57" s="135"/>
      <c r="B57" s="138"/>
      <c r="C57" s="146" t="s">
        <v>17</v>
      </c>
      <c r="D57" s="17"/>
      <c r="E57" s="30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</row>
    <row r="58" spans="1:91" ht="15" customHeight="1" thickBot="1" x14ac:dyDescent="0.3">
      <c r="A58" s="136"/>
      <c r="B58" s="145"/>
      <c r="C58" s="147"/>
      <c r="D58" s="26"/>
      <c r="E58" s="31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</row>
  </sheetData>
  <mergeCells count="92">
    <mergeCell ref="A1:A3"/>
    <mergeCell ref="B1:I1"/>
    <mergeCell ref="B2:I2"/>
    <mergeCell ref="B3:D3"/>
    <mergeCell ref="E3:I3"/>
    <mergeCell ref="F5:K6"/>
    <mergeCell ref="A7:A10"/>
    <mergeCell ref="B7:B8"/>
    <mergeCell ref="C7:C8"/>
    <mergeCell ref="F7:K8"/>
    <mergeCell ref="B9:B10"/>
    <mergeCell ref="C9:C10"/>
    <mergeCell ref="A5:A6"/>
    <mergeCell ref="B5:B6"/>
    <mergeCell ref="C5:D6"/>
    <mergeCell ref="E5:E6"/>
    <mergeCell ref="A15:A18"/>
    <mergeCell ref="B15:B16"/>
    <mergeCell ref="C15:C16"/>
    <mergeCell ref="F15:K16"/>
    <mergeCell ref="B17:B18"/>
    <mergeCell ref="C17:C18"/>
    <mergeCell ref="A27:A30"/>
    <mergeCell ref="B27:B28"/>
    <mergeCell ref="C27:C28"/>
    <mergeCell ref="F27:K28"/>
    <mergeCell ref="B29:B30"/>
    <mergeCell ref="C29:C30"/>
    <mergeCell ref="A11:A14"/>
    <mergeCell ref="B11:B12"/>
    <mergeCell ref="C11:C12"/>
    <mergeCell ref="F11:K12"/>
    <mergeCell ref="B13:B14"/>
    <mergeCell ref="C13:C14"/>
    <mergeCell ref="A19:A22"/>
    <mergeCell ref="B19:B20"/>
    <mergeCell ref="C19:C20"/>
    <mergeCell ref="F19:K20"/>
    <mergeCell ref="B21:B22"/>
    <mergeCell ref="C21:C22"/>
    <mergeCell ref="A23:A26"/>
    <mergeCell ref="B23:B24"/>
    <mergeCell ref="C23:C24"/>
    <mergeCell ref="F23:K24"/>
    <mergeCell ref="B25:B26"/>
    <mergeCell ref="C25:C26"/>
    <mergeCell ref="A31:A34"/>
    <mergeCell ref="B31:B32"/>
    <mergeCell ref="C31:C32"/>
    <mergeCell ref="F31:K32"/>
    <mergeCell ref="B33:B34"/>
    <mergeCell ref="C33:C34"/>
    <mergeCell ref="A35:A38"/>
    <mergeCell ref="B35:B36"/>
    <mergeCell ref="C35:C36"/>
    <mergeCell ref="F35:K36"/>
    <mergeCell ref="B37:B38"/>
    <mergeCell ref="C37:C38"/>
    <mergeCell ref="A39:A42"/>
    <mergeCell ref="B39:B40"/>
    <mergeCell ref="C39:C40"/>
    <mergeCell ref="F39:K40"/>
    <mergeCell ref="B41:B42"/>
    <mergeCell ref="C41:C42"/>
    <mergeCell ref="A43:A46"/>
    <mergeCell ref="B43:B44"/>
    <mergeCell ref="C43:C44"/>
    <mergeCell ref="F43:K44"/>
    <mergeCell ref="B45:B46"/>
    <mergeCell ref="C45:C46"/>
    <mergeCell ref="A47:A50"/>
    <mergeCell ref="B47:B48"/>
    <mergeCell ref="C47:C48"/>
    <mergeCell ref="F47:K48"/>
    <mergeCell ref="B49:B50"/>
    <mergeCell ref="C49:C50"/>
    <mergeCell ref="K4:L4"/>
    <mergeCell ref="J3:L3"/>
    <mergeCell ref="J2:L2"/>
    <mergeCell ref="J1:L1"/>
    <mergeCell ref="A55:A58"/>
    <mergeCell ref="B55:B56"/>
    <mergeCell ref="C55:C56"/>
    <mergeCell ref="F55:K56"/>
    <mergeCell ref="B57:B58"/>
    <mergeCell ref="C57:C58"/>
    <mergeCell ref="A51:A54"/>
    <mergeCell ref="B51:B52"/>
    <mergeCell ref="C51:C52"/>
    <mergeCell ref="F51:K52"/>
    <mergeCell ref="B53:B54"/>
    <mergeCell ref="C53:C54"/>
  </mergeCells>
  <conditionalFormatting sqref="D7:E14 D23:E26 E19:E26 D31:E58">
    <cfRule type="cellIs" dxfId="1755" priority="197" operator="equal">
      <formula>"E"</formula>
    </cfRule>
    <cfRule type="cellIs" dxfId="1754" priority="198" operator="equal">
      <formula>"P"</formula>
    </cfRule>
  </conditionalFormatting>
  <conditionalFormatting sqref="F23:J23">
    <cfRule type="cellIs" dxfId="1753" priority="195" operator="equal">
      <formula>"E"</formula>
    </cfRule>
    <cfRule type="cellIs" dxfId="1752" priority="196" operator="equal">
      <formula>"P"</formula>
    </cfRule>
  </conditionalFormatting>
  <conditionalFormatting sqref="F35">
    <cfRule type="cellIs" dxfId="1751" priority="191" operator="equal">
      <formula>"E"</formula>
    </cfRule>
    <cfRule type="cellIs" dxfId="1750" priority="192" operator="equal">
      <formula>"P"</formula>
    </cfRule>
  </conditionalFormatting>
  <conditionalFormatting sqref="F51:J51">
    <cfRule type="cellIs" dxfId="1749" priority="185" operator="equal">
      <formula>"E"</formula>
    </cfRule>
    <cfRule type="cellIs" dxfId="1748" priority="186" operator="equal">
      <formula>"P"</formula>
    </cfRule>
  </conditionalFormatting>
  <conditionalFormatting sqref="F7:J7">
    <cfRule type="cellIs" dxfId="1747" priority="173" operator="equal">
      <formula>"E"</formula>
    </cfRule>
    <cfRule type="cellIs" dxfId="1746" priority="174" operator="equal">
      <formula>"P"</formula>
    </cfRule>
  </conditionalFormatting>
  <conditionalFormatting sqref="F9:J9">
    <cfRule type="cellIs" dxfId="1745" priority="171" operator="equal">
      <formula>"E"</formula>
    </cfRule>
    <cfRule type="cellIs" dxfId="1744" priority="172" operator="equal">
      <formula>"P"</formula>
    </cfRule>
  </conditionalFormatting>
  <conditionalFormatting sqref="F11:J11">
    <cfRule type="cellIs" dxfId="1743" priority="135" operator="equal">
      <formula>"E"</formula>
    </cfRule>
    <cfRule type="cellIs" dxfId="1742" priority="136" operator="equal">
      <formula>"P"</formula>
    </cfRule>
  </conditionalFormatting>
  <conditionalFormatting sqref="F39:J39">
    <cfRule type="cellIs" dxfId="1741" priority="101" operator="equal">
      <formula>"E"</formula>
    </cfRule>
    <cfRule type="cellIs" dxfId="1740" priority="102" operator="equal">
      <formula>"P"</formula>
    </cfRule>
  </conditionalFormatting>
  <conditionalFormatting sqref="F43:J43">
    <cfRule type="cellIs" dxfId="1739" priority="97" operator="equal">
      <formula>"E"</formula>
    </cfRule>
    <cfRule type="cellIs" dxfId="1738" priority="98" operator="equal">
      <formula>"P"</formula>
    </cfRule>
  </conditionalFormatting>
  <conditionalFormatting sqref="F19:J19">
    <cfRule type="cellIs" dxfId="1737" priority="123" operator="equal">
      <formula>"E"</formula>
    </cfRule>
    <cfRule type="cellIs" dxfId="1736" priority="124" operator="equal">
      <formula>"P"</formula>
    </cfRule>
  </conditionalFormatting>
  <conditionalFormatting sqref="F31:J31">
    <cfRule type="cellIs" dxfId="1735" priority="111" operator="equal">
      <formula>"E"</formula>
    </cfRule>
    <cfRule type="cellIs" dxfId="1734" priority="112" operator="equal">
      <formula>"P"</formula>
    </cfRule>
  </conditionalFormatting>
  <conditionalFormatting sqref="F47:J47">
    <cfRule type="cellIs" dxfId="1733" priority="89" operator="equal">
      <formula>"E"</formula>
    </cfRule>
    <cfRule type="cellIs" dxfId="1732" priority="90" operator="equal">
      <formula>"P"</formula>
    </cfRule>
  </conditionalFormatting>
  <conditionalFormatting sqref="F55:J55">
    <cfRule type="cellIs" dxfId="1731" priority="79" operator="equal">
      <formula>"E"</formula>
    </cfRule>
    <cfRule type="cellIs" dxfId="1730" priority="80" operator="equal">
      <formula>"P"</formula>
    </cfRule>
  </conditionalFormatting>
  <conditionalFormatting sqref="F57:J57">
    <cfRule type="cellIs" dxfId="1729" priority="25" operator="equal">
      <formula>"E"</formula>
    </cfRule>
    <cfRule type="cellIs" dxfId="1728" priority="26" operator="equal">
      <formula>"P"</formula>
    </cfRule>
  </conditionalFormatting>
  <conditionalFormatting sqref="F13:J13">
    <cfRule type="cellIs" dxfId="1727" priority="57" operator="equal">
      <formula>"E"</formula>
    </cfRule>
    <cfRule type="cellIs" dxfId="1726" priority="58" operator="equal">
      <formula>"P"</formula>
    </cfRule>
  </conditionalFormatting>
  <conditionalFormatting sqref="F21:J21">
    <cfRule type="cellIs" dxfId="1725" priority="51" operator="equal">
      <formula>"E"</formula>
    </cfRule>
    <cfRule type="cellIs" dxfId="1724" priority="52" operator="equal">
      <formula>"P"</formula>
    </cfRule>
  </conditionalFormatting>
  <conditionalFormatting sqref="F33:J33">
    <cfRule type="cellIs" dxfId="1723" priority="43" operator="equal">
      <formula>"E"</formula>
    </cfRule>
    <cfRule type="cellIs" dxfId="1722" priority="44" operator="equal">
      <formula>"P"</formula>
    </cfRule>
  </conditionalFormatting>
  <conditionalFormatting sqref="F37:J37">
    <cfRule type="cellIs" dxfId="1721" priority="39" operator="equal">
      <formula>"E"</formula>
    </cfRule>
    <cfRule type="cellIs" dxfId="1720" priority="40" operator="equal">
      <formula>"P"</formula>
    </cfRule>
  </conditionalFormatting>
  <conditionalFormatting sqref="F41:J41">
    <cfRule type="cellIs" dxfId="1719" priority="37" operator="equal">
      <formula>"E"</formula>
    </cfRule>
    <cfRule type="cellIs" dxfId="1718" priority="38" operator="equal">
      <formula>"P"</formula>
    </cfRule>
  </conditionalFormatting>
  <conditionalFormatting sqref="F45:J45">
    <cfRule type="cellIs" dxfId="1717" priority="35" operator="equal">
      <formula>"E"</formula>
    </cfRule>
    <cfRule type="cellIs" dxfId="1716" priority="36" operator="equal">
      <formula>"P"</formula>
    </cfRule>
  </conditionalFormatting>
  <conditionalFormatting sqref="F49:J49">
    <cfRule type="cellIs" dxfId="1715" priority="31" operator="equal">
      <formula>"E"</formula>
    </cfRule>
    <cfRule type="cellIs" dxfId="1714" priority="32" operator="equal">
      <formula>"P"</formula>
    </cfRule>
  </conditionalFormatting>
  <conditionalFormatting sqref="F53:J53">
    <cfRule type="cellIs" dxfId="1713" priority="29" operator="equal">
      <formula>"E"</formula>
    </cfRule>
    <cfRule type="cellIs" dxfId="1712" priority="30" operator="equal">
      <formula>"P"</formula>
    </cfRule>
  </conditionalFormatting>
  <conditionalFormatting sqref="E15:E18">
    <cfRule type="cellIs" dxfId="1711" priority="23" operator="equal">
      <formula>"E"</formula>
    </cfRule>
    <cfRule type="cellIs" dxfId="1710" priority="24" operator="equal">
      <formula>"P"</formula>
    </cfRule>
  </conditionalFormatting>
  <conditionalFormatting sqref="F15:J15">
    <cfRule type="cellIs" dxfId="1709" priority="21" operator="equal">
      <formula>"E"</formula>
    </cfRule>
    <cfRule type="cellIs" dxfId="1708" priority="22" operator="equal">
      <formula>"P"</formula>
    </cfRule>
  </conditionalFormatting>
  <conditionalFormatting sqref="F17:J17">
    <cfRule type="cellIs" dxfId="1707" priority="19" operator="equal">
      <formula>"E"</formula>
    </cfRule>
    <cfRule type="cellIs" dxfId="1706" priority="20" operator="equal">
      <formula>"P"</formula>
    </cfRule>
  </conditionalFormatting>
  <conditionalFormatting sqref="D27:E30">
    <cfRule type="cellIs" dxfId="1705" priority="17" operator="equal">
      <formula>"E"</formula>
    </cfRule>
    <cfRule type="cellIs" dxfId="1704" priority="18" operator="equal">
      <formula>"P"</formula>
    </cfRule>
  </conditionalFormatting>
  <conditionalFormatting sqref="F27:J27">
    <cfRule type="cellIs" dxfId="1703" priority="15" operator="equal">
      <formula>"E"</formula>
    </cfRule>
    <cfRule type="cellIs" dxfId="1702" priority="16" operator="equal">
      <formula>"P"</formula>
    </cfRule>
  </conditionalFormatting>
  <conditionalFormatting sqref="D15:D18">
    <cfRule type="cellIs" dxfId="1701" priority="7" operator="equal">
      <formula>"E"</formula>
    </cfRule>
    <cfRule type="cellIs" dxfId="1700" priority="8" operator="equal">
      <formula>"P"</formula>
    </cfRule>
  </conditionalFormatting>
  <conditionalFormatting sqref="D19:D22">
    <cfRule type="cellIs" dxfId="1699" priority="5" operator="equal">
      <formula>"E"</formula>
    </cfRule>
    <cfRule type="cellIs" dxfId="1698" priority="6" operator="equal">
      <formula>"P"</formula>
    </cfRule>
  </conditionalFormatting>
  <conditionalFormatting sqref="F25:J25">
    <cfRule type="cellIs" dxfId="1697" priority="3" operator="equal">
      <formula>"E"</formula>
    </cfRule>
    <cfRule type="cellIs" dxfId="1696" priority="4" operator="equal">
      <formula>"P"</formula>
    </cfRule>
  </conditionalFormatting>
  <conditionalFormatting sqref="F29:J29">
    <cfRule type="cellIs" dxfId="1695" priority="1" operator="equal">
      <formula>"E"</formula>
    </cfRule>
    <cfRule type="cellIs" dxfId="1694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5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64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thickBot="1" x14ac:dyDescent="0.3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thickBot="1" x14ac:dyDescent="0.3">
      <c r="A88" s="135"/>
      <c r="B88" s="138"/>
      <c r="C88" s="140"/>
      <c r="D88" s="17"/>
      <c r="E88" s="32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thickBot="1" x14ac:dyDescent="0.3">
      <c r="A89" s="135"/>
      <c r="B89" s="138"/>
      <c r="C89" s="146" t="s">
        <v>17</v>
      </c>
      <c r="D89" s="17"/>
      <c r="E89" s="32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2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x14ac:dyDescent="0.25">
      <c r="A92" s="135"/>
      <c r="B92" s="138"/>
      <c r="C92" s="140"/>
      <c r="D92" s="17"/>
      <c r="E92" s="30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27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28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28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29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32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30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30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31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27"/>
      <c r="F115" s="155"/>
      <c r="G115" s="155"/>
      <c r="H115" s="155"/>
      <c r="I115" s="155"/>
      <c r="J115" s="155"/>
      <c r="K115" s="156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thickBot="1" x14ac:dyDescent="0.3">
      <c r="A116" s="135"/>
      <c r="B116" s="138"/>
      <c r="C116" s="140"/>
      <c r="D116" s="17"/>
      <c r="E116" s="30"/>
      <c r="F116" s="157"/>
      <c r="G116" s="157"/>
      <c r="H116" s="157"/>
      <c r="I116" s="157"/>
      <c r="J116" s="157"/>
      <c r="K116" s="158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28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41"/>
      <c r="G119" s="141"/>
      <c r="H119" s="141"/>
      <c r="I119" s="141"/>
      <c r="J119" s="141"/>
      <c r="K119" s="142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135"/>
      <c r="B120" s="138"/>
      <c r="C120" s="140"/>
      <c r="D120" s="17"/>
      <c r="E120" s="28"/>
      <c r="F120" s="153"/>
      <c r="G120" s="153"/>
      <c r="H120" s="153"/>
      <c r="I120" s="153"/>
      <c r="J120" s="153"/>
      <c r="K120" s="154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29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32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30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30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31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.75" x14ac:dyDescent="0.25">
      <c r="L131" s="36"/>
    </row>
    <row r="132" spans="1:92" ht="15.75" x14ac:dyDescent="0.25">
      <c r="L132" s="36"/>
    </row>
    <row r="133" spans="1:92" ht="15.75" x14ac:dyDescent="0.25">
      <c r="L133" s="36"/>
    </row>
    <row r="134" spans="1:92" ht="15.75" x14ac:dyDescent="0.25">
      <c r="L134" s="36"/>
    </row>
    <row r="135" spans="1:92" ht="15.75" x14ac:dyDescent="0.25">
      <c r="L135" s="36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</sheetData>
  <mergeCells count="198"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A83:A86"/>
    <mergeCell ref="B83:B84"/>
    <mergeCell ref="C83:C84"/>
    <mergeCell ref="F83:K84"/>
    <mergeCell ref="B85:B86"/>
    <mergeCell ref="C85:C86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7:A10"/>
    <mergeCell ref="B7:B8"/>
    <mergeCell ref="C7:C8"/>
    <mergeCell ref="F7:K8"/>
    <mergeCell ref="B9:B10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5:A6"/>
    <mergeCell ref="B5:B6"/>
    <mergeCell ref="C5:D6"/>
    <mergeCell ref="E5:E6"/>
    <mergeCell ref="F5:K6"/>
  </mergeCells>
  <conditionalFormatting sqref="D7:J7 D67:E82 D87:E130 D8:E62">
    <cfRule type="cellIs" dxfId="489" priority="137" operator="equal">
      <formula>"E"</formula>
    </cfRule>
    <cfRule type="cellIs" dxfId="488" priority="138" operator="equal">
      <formula>"P"</formula>
    </cfRule>
  </conditionalFormatting>
  <conditionalFormatting sqref="F11:J11">
    <cfRule type="cellIs" dxfId="487" priority="135" operator="equal">
      <formula>"E"</formula>
    </cfRule>
    <cfRule type="cellIs" dxfId="486" priority="136" operator="equal">
      <formula>"P"</formula>
    </cfRule>
  </conditionalFormatting>
  <conditionalFormatting sqref="F15:J15">
    <cfRule type="cellIs" dxfId="485" priority="133" operator="equal">
      <formula>"E"</formula>
    </cfRule>
    <cfRule type="cellIs" dxfId="484" priority="134" operator="equal">
      <formula>"P"</formula>
    </cfRule>
  </conditionalFormatting>
  <conditionalFormatting sqref="F19:J19 F21:J21">
    <cfRule type="cellIs" dxfId="483" priority="131" operator="equal">
      <formula>"E"</formula>
    </cfRule>
    <cfRule type="cellIs" dxfId="482" priority="132" operator="equal">
      <formula>"P"</formula>
    </cfRule>
  </conditionalFormatting>
  <conditionalFormatting sqref="F23:J23">
    <cfRule type="cellIs" dxfId="481" priority="129" operator="equal">
      <formula>"E"</formula>
    </cfRule>
    <cfRule type="cellIs" dxfId="480" priority="130" operator="equal">
      <formula>"P"</formula>
    </cfRule>
  </conditionalFormatting>
  <conditionalFormatting sqref="F27:J27">
    <cfRule type="cellIs" dxfId="479" priority="127" operator="equal">
      <formula>"E"</formula>
    </cfRule>
    <cfRule type="cellIs" dxfId="478" priority="128" operator="equal">
      <formula>"P"</formula>
    </cfRule>
  </conditionalFormatting>
  <conditionalFormatting sqref="F31:J31">
    <cfRule type="cellIs" dxfId="477" priority="125" operator="equal">
      <formula>"E"</formula>
    </cfRule>
    <cfRule type="cellIs" dxfId="476" priority="126" operator="equal">
      <formula>"P"</formula>
    </cfRule>
  </conditionalFormatting>
  <conditionalFormatting sqref="F35:J35">
    <cfRule type="cellIs" dxfId="475" priority="123" operator="equal">
      <formula>"E"</formula>
    </cfRule>
    <cfRule type="cellIs" dxfId="474" priority="124" operator="equal">
      <formula>"P"</formula>
    </cfRule>
  </conditionalFormatting>
  <conditionalFormatting sqref="F39:J39">
    <cfRule type="cellIs" dxfId="473" priority="121" operator="equal">
      <formula>"E"</formula>
    </cfRule>
    <cfRule type="cellIs" dxfId="472" priority="122" operator="equal">
      <formula>"P"</formula>
    </cfRule>
  </conditionalFormatting>
  <conditionalFormatting sqref="F43:J43">
    <cfRule type="cellIs" dxfId="471" priority="119" operator="equal">
      <formula>"E"</formula>
    </cfRule>
    <cfRule type="cellIs" dxfId="470" priority="120" operator="equal">
      <formula>"P"</formula>
    </cfRule>
  </conditionalFormatting>
  <conditionalFormatting sqref="F47:J47">
    <cfRule type="cellIs" dxfId="469" priority="117" operator="equal">
      <formula>"E"</formula>
    </cfRule>
    <cfRule type="cellIs" dxfId="468" priority="118" operator="equal">
      <formula>"P"</formula>
    </cfRule>
  </conditionalFormatting>
  <conditionalFormatting sqref="F51:J51">
    <cfRule type="cellIs" dxfId="467" priority="115" operator="equal">
      <formula>"E"</formula>
    </cfRule>
    <cfRule type="cellIs" dxfId="466" priority="116" operator="equal">
      <formula>"P"</formula>
    </cfRule>
  </conditionalFormatting>
  <conditionalFormatting sqref="F55:J55">
    <cfRule type="cellIs" dxfId="465" priority="111" operator="equal">
      <formula>"E"</formula>
    </cfRule>
    <cfRule type="cellIs" dxfId="464" priority="112" operator="equal">
      <formula>"P"</formula>
    </cfRule>
  </conditionalFormatting>
  <conditionalFormatting sqref="F59:J59">
    <cfRule type="cellIs" dxfId="463" priority="109" operator="equal">
      <formula>"E"</formula>
    </cfRule>
    <cfRule type="cellIs" dxfId="462" priority="110" operator="equal">
      <formula>"P"</formula>
    </cfRule>
  </conditionalFormatting>
  <conditionalFormatting sqref="F67:J67">
    <cfRule type="cellIs" dxfId="461" priority="107" operator="equal">
      <formula>"E"</formula>
    </cfRule>
    <cfRule type="cellIs" dxfId="460" priority="108" operator="equal">
      <formula>"P"</formula>
    </cfRule>
  </conditionalFormatting>
  <conditionalFormatting sqref="F71">
    <cfRule type="cellIs" dxfId="459" priority="105" operator="equal">
      <formula>"E"</formula>
    </cfRule>
    <cfRule type="cellIs" dxfId="458" priority="106" operator="equal">
      <formula>"P"</formula>
    </cfRule>
  </conditionalFormatting>
  <conditionalFormatting sqref="F79:J79">
    <cfRule type="cellIs" dxfId="457" priority="103" operator="equal">
      <formula>"E"</formula>
    </cfRule>
    <cfRule type="cellIs" dxfId="456" priority="104" operator="equal">
      <formula>"P"</formula>
    </cfRule>
  </conditionalFormatting>
  <conditionalFormatting sqref="F87:J87">
    <cfRule type="cellIs" dxfId="455" priority="101" operator="equal">
      <formula>"E"</formula>
    </cfRule>
    <cfRule type="cellIs" dxfId="454" priority="102" operator="equal">
      <formula>"P"</formula>
    </cfRule>
  </conditionalFormatting>
  <conditionalFormatting sqref="F91:J91">
    <cfRule type="cellIs" dxfId="453" priority="99" operator="equal">
      <formula>"E"</formula>
    </cfRule>
    <cfRule type="cellIs" dxfId="452" priority="100" operator="equal">
      <formula>"P"</formula>
    </cfRule>
  </conditionalFormatting>
  <conditionalFormatting sqref="F95:J95">
    <cfRule type="cellIs" dxfId="451" priority="97" operator="equal">
      <formula>"E"</formula>
    </cfRule>
    <cfRule type="cellIs" dxfId="450" priority="98" operator="equal">
      <formula>"P"</formula>
    </cfRule>
  </conditionalFormatting>
  <conditionalFormatting sqref="F99:J99">
    <cfRule type="cellIs" dxfId="449" priority="95" operator="equal">
      <formula>"E"</formula>
    </cfRule>
    <cfRule type="cellIs" dxfId="448" priority="96" operator="equal">
      <formula>"P"</formula>
    </cfRule>
  </conditionalFormatting>
  <conditionalFormatting sqref="F103:J103">
    <cfRule type="cellIs" dxfId="447" priority="93" operator="equal">
      <formula>"E"</formula>
    </cfRule>
    <cfRule type="cellIs" dxfId="446" priority="94" operator="equal">
      <formula>"P"</formula>
    </cfRule>
  </conditionalFormatting>
  <conditionalFormatting sqref="F107:J107">
    <cfRule type="cellIs" dxfId="445" priority="91" operator="equal">
      <formula>"E"</formula>
    </cfRule>
    <cfRule type="cellIs" dxfId="444" priority="92" operator="equal">
      <formula>"P"</formula>
    </cfRule>
  </conditionalFormatting>
  <conditionalFormatting sqref="F111:J111">
    <cfRule type="cellIs" dxfId="443" priority="89" operator="equal">
      <formula>"E"</formula>
    </cfRule>
    <cfRule type="cellIs" dxfId="442" priority="90" operator="equal">
      <formula>"P"</formula>
    </cfRule>
  </conditionalFormatting>
  <conditionalFormatting sqref="F119:J119">
    <cfRule type="cellIs" dxfId="441" priority="87" operator="equal">
      <formula>"E"</formula>
    </cfRule>
    <cfRule type="cellIs" dxfId="440" priority="88" operator="equal">
      <formula>"P"</formula>
    </cfRule>
  </conditionalFormatting>
  <conditionalFormatting sqref="F123:J123">
    <cfRule type="cellIs" dxfId="439" priority="85" operator="equal">
      <formula>"E"</formula>
    </cfRule>
    <cfRule type="cellIs" dxfId="438" priority="86" operator="equal">
      <formula>"P"</formula>
    </cfRule>
  </conditionalFormatting>
  <conditionalFormatting sqref="F127:J127">
    <cfRule type="cellIs" dxfId="437" priority="83" operator="equal">
      <formula>"E"</formula>
    </cfRule>
    <cfRule type="cellIs" dxfId="436" priority="84" operator="equal">
      <formula>"P"</formula>
    </cfRule>
  </conditionalFormatting>
  <conditionalFormatting sqref="D63:E66">
    <cfRule type="cellIs" dxfId="435" priority="79" operator="equal">
      <formula>"E"</formula>
    </cfRule>
    <cfRule type="cellIs" dxfId="434" priority="80" operator="equal">
      <formula>"P"</formula>
    </cfRule>
  </conditionalFormatting>
  <conditionalFormatting sqref="F63:J63">
    <cfRule type="cellIs" dxfId="433" priority="77" operator="equal">
      <formula>"E"</formula>
    </cfRule>
    <cfRule type="cellIs" dxfId="432" priority="78" operator="equal">
      <formula>"P"</formula>
    </cfRule>
  </conditionalFormatting>
  <conditionalFormatting sqref="F115:J115">
    <cfRule type="cellIs" dxfId="431" priority="75" operator="equal">
      <formula>"E"</formula>
    </cfRule>
    <cfRule type="cellIs" dxfId="430" priority="76" operator="equal">
      <formula>"P"</formula>
    </cfRule>
  </conditionalFormatting>
  <conditionalFormatting sqref="F117:J117">
    <cfRule type="cellIs" dxfId="429" priority="73" operator="equal">
      <formula>"E"</formula>
    </cfRule>
    <cfRule type="cellIs" dxfId="428" priority="74" operator="equal">
      <formula>"P"</formula>
    </cfRule>
  </conditionalFormatting>
  <conditionalFormatting sqref="F75:J75">
    <cfRule type="cellIs" dxfId="427" priority="69" operator="equal">
      <formula>"E"</formula>
    </cfRule>
    <cfRule type="cellIs" dxfId="426" priority="70" operator="equal">
      <formula>"P"</formula>
    </cfRule>
  </conditionalFormatting>
  <conditionalFormatting sqref="F77:J77">
    <cfRule type="cellIs" dxfId="425" priority="67" operator="equal">
      <formula>"E"</formula>
    </cfRule>
    <cfRule type="cellIs" dxfId="424" priority="68" operator="equal">
      <formula>"P"</formula>
    </cfRule>
  </conditionalFormatting>
  <conditionalFormatting sqref="F17:J17">
    <cfRule type="cellIs" dxfId="423" priority="65" operator="equal">
      <formula>"E"</formula>
    </cfRule>
    <cfRule type="cellIs" dxfId="422" priority="66" operator="equal">
      <formula>"P"</formula>
    </cfRule>
  </conditionalFormatting>
  <conditionalFormatting sqref="F45:J45">
    <cfRule type="cellIs" dxfId="421" priority="63" operator="equal">
      <formula>"E"</formula>
    </cfRule>
    <cfRule type="cellIs" dxfId="420" priority="64" operator="equal">
      <formula>"P"</formula>
    </cfRule>
  </conditionalFormatting>
  <conditionalFormatting sqref="F61:J61">
    <cfRule type="cellIs" dxfId="419" priority="61" operator="equal">
      <formula>"E"</formula>
    </cfRule>
    <cfRule type="cellIs" dxfId="418" priority="62" operator="equal">
      <formula>"P"</formula>
    </cfRule>
  </conditionalFormatting>
  <conditionalFormatting sqref="F25:J25">
    <cfRule type="cellIs" dxfId="417" priority="59" operator="equal">
      <formula>"E"</formula>
    </cfRule>
    <cfRule type="cellIs" dxfId="416" priority="60" operator="equal">
      <formula>"P"</formula>
    </cfRule>
  </conditionalFormatting>
  <conditionalFormatting sqref="F29:J29">
    <cfRule type="cellIs" dxfId="415" priority="57" operator="equal">
      <formula>"E"</formula>
    </cfRule>
    <cfRule type="cellIs" dxfId="414" priority="58" operator="equal">
      <formula>"P"</formula>
    </cfRule>
  </conditionalFormatting>
  <conditionalFormatting sqref="F33:J33">
    <cfRule type="cellIs" dxfId="413" priority="55" operator="equal">
      <formula>"E"</formula>
    </cfRule>
    <cfRule type="cellIs" dxfId="412" priority="56" operator="equal">
      <formula>"P"</formula>
    </cfRule>
  </conditionalFormatting>
  <conditionalFormatting sqref="F37:J37">
    <cfRule type="cellIs" dxfId="411" priority="53" operator="equal">
      <formula>"E"</formula>
    </cfRule>
    <cfRule type="cellIs" dxfId="410" priority="54" operator="equal">
      <formula>"P"</formula>
    </cfRule>
  </conditionalFormatting>
  <conditionalFormatting sqref="F53:J53">
    <cfRule type="cellIs" dxfId="409" priority="51" operator="equal">
      <formula>"E"</formula>
    </cfRule>
    <cfRule type="cellIs" dxfId="408" priority="52" operator="equal">
      <formula>"P"</formula>
    </cfRule>
  </conditionalFormatting>
  <conditionalFormatting sqref="F89:J89">
    <cfRule type="cellIs" dxfId="407" priority="49" operator="equal">
      <formula>"E"</formula>
    </cfRule>
    <cfRule type="cellIs" dxfId="406" priority="50" operator="equal">
      <formula>"P"</formula>
    </cfRule>
  </conditionalFormatting>
  <conditionalFormatting sqref="F81:J81">
    <cfRule type="cellIs" dxfId="405" priority="47" operator="equal">
      <formula>"E"</formula>
    </cfRule>
    <cfRule type="cellIs" dxfId="404" priority="48" operator="equal">
      <formula>"P"</formula>
    </cfRule>
  </conditionalFormatting>
  <conditionalFormatting sqref="F69:J69">
    <cfRule type="cellIs" dxfId="403" priority="45" operator="equal">
      <formula>"E"</formula>
    </cfRule>
    <cfRule type="cellIs" dxfId="402" priority="46" operator="equal">
      <formula>"P"</formula>
    </cfRule>
  </conditionalFormatting>
  <conditionalFormatting sqref="F93:J93">
    <cfRule type="cellIs" dxfId="401" priority="43" operator="equal">
      <formula>"E"</formula>
    </cfRule>
    <cfRule type="cellIs" dxfId="400" priority="44" operator="equal">
      <formula>"P"</formula>
    </cfRule>
  </conditionalFormatting>
  <conditionalFormatting sqref="F41:J41">
    <cfRule type="cellIs" dxfId="399" priority="41" operator="equal">
      <formula>"E"</formula>
    </cfRule>
    <cfRule type="cellIs" dxfId="398" priority="42" operator="equal">
      <formula>"P"</formula>
    </cfRule>
  </conditionalFormatting>
  <conditionalFormatting sqref="F65:J65">
    <cfRule type="cellIs" dxfId="397" priority="39" operator="equal">
      <formula>"E"</formula>
    </cfRule>
    <cfRule type="cellIs" dxfId="396" priority="40" operator="equal">
      <formula>"P"</formula>
    </cfRule>
  </conditionalFormatting>
  <conditionalFormatting sqref="F109:J109">
    <cfRule type="cellIs" dxfId="395" priority="37" operator="equal">
      <formula>"E"</formula>
    </cfRule>
    <cfRule type="cellIs" dxfId="394" priority="38" operator="equal">
      <formula>"P"</formula>
    </cfRule>
  </conditionalFormatting>
  <conditionalFormatting sqref="F129:J129">
    <cfRule type="cellIs" dxfId="393" priority="29" operator="equal">
      <formula>"E"</formula>
    </cfRule>
    <cfRule type="cellIs" dxfId="392" priority="30" operator="equal">
      <formula>"P"</formula>
    </cfRule>
  </conditionalFormatting>
  <conditionalFormatting sqref="F97:J97">
    <cfRule type="cellIs" dxfId="391" priority="27" operator="equal">
      <formula>"E"</formula>
    </cfRule>
    <cfRule type="cellIs" dxfId="390" priority="28" operator="equal">
      <formula>"P"</formula>
    </cfRule>
  </conditionalFormatting>
  <conditionalFormatting sqref="F113:J113">
    <cfRule type="cellIs" dxfId="389" priority="31" operator="equal">
      <formula>"E"</formula>
    </cfRule>
    <cfRule type="cellIs" dxfId="388" priority="32" operator="equal">
      <formula>"P"</formula>
    </cfRule>
  </conditionalFormatting>
  <conditionalFormatting sqref="F13:J13">
    <cfRule type="cellIs" dxfId="387" priority="25" operator="equal">
      <formula>"E"</formula>
    </cfRule>
    <cfRule type="cellIs" dxfId="386" priority="26" operator="equal">
      <formula>"P"</formula>
    </cfRule>
  </conditionalFormatting>
  <conditionalFormatting sqref="F49:J49">
    <cfRule type="cellIs" dxfId="385" priority="23" operator="equal">
      <formula>"E"</formula>
    </cfRule>
    <cfRule type="cellIs" dxfId="384" priority="24" operator="equal">
      <formula>"P"</formula>
    </cfRule>
  </conditionalFormatting>
  <conditionalFormatting sqref="F9:J9">
    <cfRule type="cellIs" dxfId="383" priority="19" operator="equal">
      <formula>"E"</formula>
    </cfRule>
    <cfRule type="cellIs" dxfId="382" priority="20" operator="equal">
      <formula>"P"</formula>
    </cfRule>
  </conditionalFormatting>
  <conditionalFormatting sqref="F57:J57">
    <cfRule type="cellIs" dxfId="381" priority="17" operator="equal">
      <formula>"E"</formula>
    </cfRule>
    <cfRule type="cellIs" dxfId="380" priority="18" operator="equal">
      <formula>"P"</formula>
    </cfRule>
  </conditionalFormatting>
  <conditionalFormatting sqref="F73:J73">
    <cfRule type="cellIs" dxfId="379" priority="15" operator="equal">
      <formula>"E"</formula>
    </cfRule>
    <cfRule type="cellIs" dxfId="378" priority="16" operator="equal">
      <formula>"P"</formula>
    </cfRule>
  </conditionalFormatting>
  <conditionalFormatting sqref="F101:J101">
    <cfRule type="cellIs" dxfId="377" priority="13" operator="equal">
      <formula>"E"</formula>
    </cfRule>
    <cfRule type="cellIs" dxfId="376" priority="14" operator="equal">
      <formula>"P"</formula>
    </cfRule>
  </conditionalFormatting>
  <conditionalFormatting sqref="F105:J105">
    <cfRule type="cellIs" dxfId="375" priority="11" operator="equal">
      <formula>"E"</formula>
    </cfRule>
    <cfRule type="cellIs" dxfId="374" priority="12" operator="equal">
      <formula>"P"</formula>
    </cfRule>
  </conditionalFormatting>
  <conditionalFormatting sqref="F121:J121">
    <cfRule type="cellIs" dxfId="373" priority="9" operator="equal">
      <formula>"E"</formula>
    </cfRule>
    <cfRule type="cellIs" dxfId="372" priority="10" operator="equal">
      <formula>"P"</formula>
    </cfRule>
  </conditionalFormatting>
  <conditionalFormatting sqref="F125:J125">
    <cfRule type="cellIs" dxfId="371" priority="7" operator="equal">
      <formula>"E"</formula>
    </cfRule>
    <cfRule type="cellIs" dxfId="370" priority="8" operator="equal">
      <formula>"P"</formula>
    </cfRule>
  </conditionalFormatting>
  <conditionalFormatting sqref="F83:J83">
    <cfRule type="cellIs" dxfId="369" priority="5" operator="equal">
      <formula>"E"</formula>
    </cfRule>
    <cfRule type="cellIs" dxfId="368" priority="6" operator="equal">
      <formula>"P"</formula>
    </cfRule>
  </conditionalFormatting>
  <conditionalFormatting sqref="F85:J85">
    <cfRule type="cellIs" dxfId="367" priority="3" operator="equal">
      <formula>"E"</formula>
    </cfRule>
    <cfRule type="cellIs" dxfId="366" priority="4" operator="equal">
      <formula>"P"</formula>
    </cfRule>
  </conditionalFormatting>
  <conditionalFormatting sqref="D83:E86">
    <cfRule type="cellIs" dxfId="365" priority="1" operator="equal">
      <formula>"E"</formula>
    </cfRule>
    <cfRule type="cellIs" dxfId="364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6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65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thickBot="1" x14ac:dyDescent="0.3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thickBot="1" x14ac:dyDescent="0.3">
      <c r="A88" s="135"/>
      <c r="B88" s="138"/>
      <c r="C88" s="140"/>
      <c r="D88" s="17"/>
      <c r="E88" s="32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thickBot="1" x14ac:dyDescent="0.3">
      <c r="A89" s="135"/>
      <c r="B89" s="138"/>
      <c r="C89" s="146" t="s">
        <v>17</v>
      </c>
      <c r="D89" s="17"/>
      <c r="E89" s="32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2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x14ac:dyDescent="0.25">
      <c r="A92" s="135"/>
      <c r="B92" s="138"/>
      <c r="C92" s="140"/>
      <c r="D92" s="17"/>
      <c r="E92" s="30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27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28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28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29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32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30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30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31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27"/>
      <c r="F115" s="155"/>
      <c r="G115" s="155"/>
      <c r="H115" s="155"/>
      <c r="I115" s="155"/>
      <c r="J115" s="155"/>
      <c r="K115" s="156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thickBot="1" x14ac:dyDescent="0.3">
      <c r="A116" s="135"/>
      <c r="B116" s="138"/>
      <c r="C116" s="140"/>
      <c r="D116" s="17"/>
      <c r="E116" s="30"/>
      <c r="F116" s="157"/>
      <c r="G116" s="157"/>
      <c r="H116" s="157"/>
      <c r="I116" s="157"/>
      <c r="J116" s="157"/>
      <c r="K116" s="158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28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41"/>
      <c r="G119" s="141"/>
      <c r="H119" s="141"/>
      <c r="I119" s="141"/>
      <c r="J119" s="141"/>
      <c r="K119" s="142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135"/>
      <c r="B120" s="138"/>
      <c r="C120" s="140"/>
      <c r="D120" s="17"/>
      <c r="E120" s="28"/>
      <c r="F120" s="153"/>
      <c r="G120" s="153"/>
      <c r="H120" s="153"/>
      <c r="I120" s="153"/>
      <c r="J120" s="153"/>
      <c r="K120" s="154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29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32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30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30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31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.75" x14ac:dyDescent="0.25">
      <c r="L131" s="77"/>
    </row>
    <row r="132" spans="1:92" ht="15.75" x14ac:dyDescent="0.25">
      <c r="L132" s="36"/>
    </row>
    <row r="133" spans="1:92" ht="15.75" x14ac:dyDescent="0.25">
      <c r="L133" s="36"/>
    </row>
    <row r="134" spans="1:92" ht="15.75" x14ac:dyDescent="0.25">
      <c r="L134" s="36"/>
    </row>
    <row r="135" spans="1:92" ht="15.75" x14ac:dyDescent="0.25">
      <c r="L135" s="36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</sheetData>
  <mergeCells count="198"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A83:A86"/>
    <mergeCell ref="B83:B84"/>
    <mergeCell ref="C83:C84"/>
    <mergeCell ref="F83:K84"/>
    <mergeCell ref="B85:B86"/>
    <mergeCell ref="C85:C86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7:A10"/>
    <mergeCell ref="B7:B8"/>
    <mergeCell ref="C7:C8"/>
    <mergeCell ref="F7:K8"/>
    <mergeCell ref="B9:B10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5:A6"/>
    <mergeCell ref="B5:B6"/>
    <mergeCell ref="C5:D6"/>
    <mergeCell ref="E5:E6"/>
    <mergeCell ref="F5:K6"/>
  </mergeCells>
  <conditionalFormatting sqref="D7:J7 D67:E82 D87:E130 D8:E62">
    <cfRule type="cellIs" dxfId="363" priority="137" operator="equal">
      <formula>"E"</formula>
    </cfRule>
    <cfRule type="cellIs" dxfId="362" priority="138" operator="equal">
      <formula>"P"</formula>
    </cfRule>
  </conditionalFormatting>
  <conditionalFormatting sqref="F11:J11">
    <cfRule type="cellIs" dxfId="361" priority="135" operator="equal">
      <formula>"E"</formula>
    </cfRule>
    <cfRule type="cellIs" dxfId="360" priority="136" operator="equal">
      <formula>"P"</formula>
    </cfRule>
  </conditionalFormatting>
  <conditionalFormatting sqref="F15:J15">
    <cfRule type="cellIs" dxfId="359" priority="133" operator="equal">
      <formula>"E"</formula>
    </cfRule>
    <cfRule type="cellIs" dxfId="358" priority="134" operator="equal">
      <formula>"P"</formula>
    </cfRule>
  </conditionalFormatting>
  <conditionalFormatting sqref="F19:J19 F21:J21">
    <cfRule type="cellIs" dxfId="357" priority="131" operator="equal">
      <formula>"E"</formula>
    </cfRule>
    <cfRule type="cellIs" dxfId="356" priority="132" operator="equal">
      <formula>"P"</formula>
    </cfRule>
  </conditionalFormatting>
  <conditionalFormatting sqref="F23:J23">
    <cfRule type="cellIs" dxfId="355" priority="129" operator="equal">
      <formula>"E"</formula>
    </cfRule>
    <cfRule type="cellIs" dxfId="354" priority="130" operator="equal">
      <formula>"P"</formula>
    </cfRule>
  </conditionalFormatting>
  <conditionalFormatting sqref="F27:J27">
    <cfRule type="cellIs" dxfId="353" priority="127" operator="equal">
      <formula>"E"</formula>
    </cfRule>
    <cfRule type="cellIs" dxfId="352" priority="128" operator="equal">
      <formula>"P"</formula>
    </cfRule>
  </conditionalFormatting>
  <conditionalFormatting sqref="F31:J31">
    <cfRule type="cellIs" dxfId="351" priority="125" operator="equal">
      <formula>"E"</formula>
    </cfRule>
    <cfRule type="cellIs" dxfId="350" priority="126" operator="equal">
      <formula>"P"</formula>
    </cfRule>
  </conditionalFormatting>
  <conditionalFormatting sqref="F35:J35">
    <cfRule type="cellIs" dxfId="349" priority="123" operator="equal">
      <formula>"E"</formula>
    </cfRule>
    <cfRule type="cellIs" dxfId="348" priority="124" operator="equal">
      <formula>"P"</formula>
    </cfRule>
  </conditionalFormatting>
  <conditionalFormatting sqref="F39:J39">
    <cfRule type="cellIs" dxfId="347" priority="121" operator="equal">
      <formula>"E"</formula>
    </cfRule>
    <cfRule type="cellIs" dxfId="346" priority="122" operator="equal">
      <formula>"P"</formula>
    </cfRule>
  </conditionalFormatting>
  <conditionalFormatting sqref="F43:J43">
    <cfRule type="cellIs" dxfId="345" priority="119" operator="equal">
      <formula>"E"</formula>
    </cfRule>
    <cfRule type="cellIs" dxfId="344" priority="120" operator="equal">
      <formula>"P"</formula>
    </cfRule>
  </conditionalFormatting>
  <conditionalFormatting sqref="F47:J47">
    <cfRule type="cellIs" dxfId="343" priority="117" operator="equal">
      <formula>"E"</formula>
    </cfRule>
    <cfRule type="cellIs" dxfId="342" priority="118" operator="equal">
      <formula>"P"</formula>
    </cfRule>
  </conditionalFormatting>
  <conditionalFormatting sqref="F51:J51">
    <cfRule type="cellIs" dxfId="341" priority="115" operator="equal">
      <formula>"E"</formula>
    </cfRule>
    <cfRule type="cellIs" dxfId="340" priority="116" operator="equal">
      <formula>"P"</formula>
    </cfRule>
  </conditionalFormatting>
  <conditionalFormatting sqref="F55:J55">
    <cfRule type="cellIs" dxfId="339" priority="111" operator="equal">
      <formula>"E"</formula>
    </cfRule>
    <cfRule type="cellIs" dxfId="338" priority="112" operator="equal">
      <formula>"P"</formula>
    </cfRule>
  </conditionalFormatting>
  <conditionalFormatting sqref="F59:J59">
    <cfRule type="cellIs" dxfId="337" priority="109" operator="equal">
      <formula>"E"</formula>
    </cfRule>
    <cfRule type="cellIs" dxfId="336" priority="110" operator="equal">
      <formula>"P"</formula>
    </cfRule>
  </conditionalFormatting>
  <conditionalFormatting sqref="F67:J67">
    <cfRule type="cellIs" dxfId="335" priority="107" operator="equal">
      <formula>"E"</formula>
    </cfRule>
    <cfRule type="cellIs" dxfId="334" priority="108" operator="equal">
      <formula>"P"</formula>
    </cfRule>
  </conditionalFormatting>
  <conditionalFormatting sqref="F71">
    <cfRule type="cellIs" dxfId="333" priority="105" operator="equal">
      <formula>"E"</formula>
    </cfRule>
    <cfRule type="cellIs" dxfId="332" priority="106" operator="equal">
      <formula>"P"</formula>
    </cfRule>
  </conditionalFormatting>
  <conditionalFormatting sqref="F79:J79">
    <cfRule type="cellIs" dxfId="331" priority="103" operator="equal">
      <formula>"E"</formula>
    </cfRule>
    <cfRule type="cellIs" dxfId="330" priority="104" operator="equal">
      <formula>"P"</formula>
    </cfRule>
  </conditionalFormatting>
  <conditionalFormatting sqref="F87:J87">
    <cfRule type="cellIs" dxfId="329" priority="101" operator="equal">
      <formula>"E"</formula>
    </cfRule>
    <cfRule type="cellIs" dxfId="328" priority="102" operator="equal">
      <formula>"P"</formula>
    </cfRule>
  </conditionalFormatting>
  <conditionalFormatting sqref="F91:J91">
    <cfRule type="cellIs" dxfId="327" priority="99" operator="equal">
      <formula>"E"</formula>
    </cfRule>
    <cfRule type="cellIs" dxfId="326" priority="100" operator="equal">
      <formula>"P"</formula>
    </cfRule>
  </conditionalFormatting>
  <conditionalFormatting sqref="F95:J95">
    <cfRule type="cellIs" dxfId="325" priority="97" operator="equal">
      <formula>"E"</formula>
    </cfRule>
    <cfRule type="cellIs" dxfId="324" priority="98" operator="equal">
      <formula>"P"</formula>
    </cfRule>
  </conditionalFormatting>
  <conditionalFormatting sqref="F99:J99">
    <cfRule type="cellIs" dxfId="323" priority="95" operator="equal">
      <formula>"E"</formula>
    </cfRule>
    <cfRule type="cellIs" dxfId="322" priority="96" operator="equal">
      <formula>"P"</formula>
    </cfRule>
  </conditionalFormatting>
  <conditionalFormatting sqref="F103:J103">
    <cfRule type="cellIs" dxfId="321" priority="93" operator="equal">
      <formula>"E"</formula>
    </cfRule>
    <cfRule type="cellIs" dxfId="320" priority="94" operator="equal">
      <formula>"P"</formula>
    </cfRule>
  </conditionalFormatting>
  <conditionalFormatting sqref="F107:J107">
    <cfRule type="cellIs" dxfId="319" priority="91" operator="equal">
      <formula>"E"</formula>
    </cfRule>
    <cfRule type="cellIs" dxfId="318" priority="92" operator="equal">
      <formula>"P"</formula>
    </cfRule>
  </conditionalFormatting>
  <conditionalFormatting sqref="F111:J111">
    <cfRule type="cellIs" dxfId="317" priority="89" operator="equal">
      <formula>"E"</formula>
    </cfRule>
    <cfRule type="cellIs" dxfId="316" priority="90" operator="equal">
      <formula>"P"</formula>
    </cfRule>
  </conditionalFormatting>
  <conditionalFormatting sqref="F119:J119">
    <cfRule type="cellIs" dxfId="315" priority="87" operator="equal">
      <formula>"E"</formula>
    </cfRule>
    <cfRule type="cellIs" dxfId="314" priority="88" operator="equal">
      <formula>"P"</formula>
    </cfRule>
  </conditionalFormatting>
  <conditionalFormatting sqref="F123:J123">
    <cfRule type="cellIs" dxfId="313" priority="85" operator="equal">
      <formula>"E"</formula>
    </cfRule>
    <cfRule type="cellIs" dxfId="312" priority="86" operator="equal">
      <formula>"P"</formula>
    </cfRule>
  </conditionalFormatting>
  <conditionalFormatting sqref="F127:J127">
    <cfRule type="cellIs" dxfId="311" priority="83" operator="equal">
      <formula>"E"</formula>
    </cfRule>
    <cfRule type="cellIs" dxfId="310" priority="84" operator="equal">
      <formula>"P"</formula>
    </cfRule>
  </conditionalFormatting>
  <conditionalFormatting sqref="D63:E66">
    <cfRule type="cellIs" dxfId="309" priority="79" operator="equal">
      <formula>"E"</formula>
    </cfRule>
    <cfRule type="cellIs" dxfId="308" priority="80" operator="equal">
      <formula>"P"</formula>
    </cfRule>
  </conditionalFormatting>
  <conditionalFormatting sqref="F63:J63">
    <cfRule type="cellIs" dxfId="307" priority="77" operator="equal">
      <formula>"E"</formula>
    </cfRule>
    <cfRule type="cellIs" dxfId="306" priority="78" operator="equal">
      <formula>"P"</formula>
    </cfRule>
  </conditionalFormatting>
  <conditionalFormatting sqref="F115:J115">
    <cfRule type="cellIs" dxfId="305" priority="75" operator="equal">
      <formula>"E"</formula>
    </cfRule>
    <cfRule type="cellIs" dxfId="304" priority="76" operator="equal">
      <formula>"P"</formula>
    </cfRule>
  </conditionalFormatting>
  <conditionalFormatting sqref="F117:J117">
    <cfRule type="cellIs" dxfId="303" priority="73" operator="equal">
      <formula>"E"</formula>
    </cfRule>
    <cfRule type="cellIs" dxfId="302" priority="74" operator="equal">
      <formula>"P"</formula>
    </cfRule>
  </conditionalFormatting>
  <conditionalFormatting sqref="F75:J75">
    <cfRule type="cellIs" dxfId="301" priority="69" operator="equal">
      <formula>"E"</formula>
    </cfRule>
    <cfRule type="cellIs" dxfId="300" priority="70" operator="equal">
      <formula>"P"</formula>
    </cfRule>
  </conditionalFormatting>
  <conditionalFormatting sqref="F77:J77">
    <cfRule type="cellIs" dxfId="299" priority="67" operator="equal">
      <formula>"E"</formula>
    </cfRule>
    <cfRule type="cellIs" dxfId="298" priority="68" operator="equal">
      <formula>"P"</formula>
    </cfRule>
  </conditionalFormatting>
  <conditionalFormatting sqref="F17:J17">
    <cfRule type="cellIs" dxfId="297" priority="65" operator="equal">
      <formula>"E"</formula>
    </cfRule>
    <cfRule type="cellIs" dxfId="296" priority="66" operator="equal">
      <formula>"P"</formula>
    </cfRule>
  </conditionalFormatting>
  <conditionalFormatting sqref="F45:J45">
    <cfRule type="cellIs" dxfId="295" priority="63" operator="equal">
      <formula>"E"</formula>
    </cfRule>
    <cfRule type="cellIs" dxfId="294" priority="64" operator="equal">
      <formula>"P"</formula>
    </cfRule>
  </conditionalFormatting>
  <conditionalFormatting sqref="F61:J61">
    <cfRule type="cellIs" dxfId="293" priority="61" operator="equal">
      <formula>"E"</formula>
    </cfRule>
    <cfRule type="cellIs" dxfId="292" priority="62" operator="equal">
      <formula>"P"</formula>
    </cfRule>
  </conditionalFormatting>
  <conditionalFormatting sqref="F25:J25">
    <cfRule type="cellIs" dxfId="291" priority="59" operator="equal">
      <formula>"E"</formula>
    </cfRule>
    <cfRule type="cellIs" dxfId="290" priority="60" operator="equal">
      <formula>"P"</formula>
    </cfRule>
  </conditionalFormatting>
  <conditionalFormatting sqref="F29:J29">
    <cfRule type="cellIs" dxfId="289" priority="57" operator="equal">
      <formula>"E"</formula>
    </cfRule>
    <cfRule type="cellIs" dxfId="288" priority="58" operator="equal">
      <formula>"P"</formula>
    </cfRule>
  </conditionalFormatting>
  <conditionalFormatting sqref="F33:J33">
    <cfRule type="cellIs" dxfId="287" priority="55" operator="equal">
      <formula>"E"</formula>
    </cfRule>
    <cfRule type="cellIs" dxfId="286" priority="56" operator="equal">
      <formula>"P"</formula>
    </cfRule>
  </conditionalFormatting>
  <conditionalFormatting sqref="F37:J37">
    <cfRule type="cellIs" dxfId="285" priority="53" operator="equal">
      <formula>"E"</formula>
    </cfRule>
    <cfRule type="cellIs" dxfId="284" priority="54" operator="equal">
      <formula>"P"</formula>
    </cfRule>
  </conditionalFormatting>
  <conditionalFormatting sqref="F53:J53">
    <cfRule type="cellIs" dxfId="283" priority="51" operator="equal">
      <formula>"E"</formula>
    </cfRule>
    <cfRule type="cellIs" dxfId="282" priority="52" operator="equal">
      <formula>"P"</formula>
    </cfRule>
  </conditionalFormatting>
  <conditionalFormatting sqref="F89:J89">
    <cfRule type="cellIs" dxfId="281" priority="49" operator="equal">
      <formula>"E"</formula>
    </cfRule>
    <cfRule type="cellIs" dxfId="280" priority="50" operator="equal">
      <formula>"P"</formula>
    </cfRule>
  </conditionalFormatting>
  <conditionalFormatting sqref="F81:J81">
    <cfRule type="cellIs" dxfId="279" priority="47" operator="equal">
      <formula>"E"</formula>
    </cfRule>
    <cfRule type="cellIs" dxfId="278" priority="48" operator="equal">
      <formula>"P"</formula>
    </cfRule>
  </conditionalFormatting>
  <conditionalFormatting sqref="F69:J69">
    <cfRule type="cellIs" dxfId="277" priority="45" operator="equal">
      <formula>"E"</formula>
    </cfRule>
    <cfRule type="cellIs" dxfId="276" priority="46" operator="equal">
      <formula>"P"</formula>
    </cfRule>
  </conditionalFormatting>
  <conditionalFormatting sqref="F93:J93">
    <cfRule type="cellIs" dxfId="275" priority="43" operator="equal">
      <formula>"E"</formula>
    </cfRule>
    <cfRule type="cellIs" dxfId="274" priority="44" operator="equal">
      <formula>"P"</formula>
    </cfRule>
  </conditionalFormatting>
  <conditionalFormatting sqref="F41:J41">
    <cfRule type="cellIs" dxfId="273" priority="41" operator="equal">
      <formula>"E"</formula>
    </cfRule>
    <cfRule type="cellIs" dxfId="272" priority="42" operator="equal">
      <formula>"P"</formula>
    </cfRule>
  </conditionalFormatting>
  <conditionalFormatting sqref="F65:J65">
    <cfRule type="cellIs" dxfId="271" priority="39" operator="equal">
      <formula>"E"</formula>
    </cfRule>
    <cfRule type="cellIs" dxfId="270" priority="40" operator="equal">
      <formula>"P"</formula>
    </cfRule>
  </conditionalFormatting>
  <conditionalFormatting sqref="F109:J109">
    <cfRule type="cellIs" dxfId="269" priority="37" operator="equal">
      <formula>"E"</formula>
    </cfRule>
    <cfRule type="cellIs" dxfId="268" priority="38" operator="equal">
      <formula>"P"</formula>
    </cfRule>
  </conditionalFormatting>
  <conditionalFormatting sqref="F129:J129">
    <cfRule type="cellIs" dxfId="267" priority="29" operator="equal">
      <formula>"E"</formula>
    </cfRule>
    <cfRule type="cellIs" dxfId="266" priority="30" operator="equal">
      <formula>"P"</formula>
    </cfRule>
  </conditionalFormatting>
  <conditionalFormatting sqref="F97:J97">
    <cfRule type="cellIs" dxfId="265" priority="27" operator="equal">
      <formula>"E"</formula>
    </cfRule>
    <cfRule type="cellIs" dxfId="264" priority="28" operator="equal">
      <formula>"P"</formula>
    </cfRule>
  </conditionalFormatting>
  <conditionalFormatting sqref="F113:J113">
    <cfRule type="cellIs" dxfId="263" priority="31" operator="equal">
      <formula>"E"</formula>
    </cfRule>
    <cfRule type="cellIs" dxfId="262" priority="32" operator="equal">
      <formula>"P"</formula>
    </cfRule>
  </conditionalFormatting>
  <conditionalFormatting sqref="F13:J13">
    <cfRule type="cellIs" dxfId="261" priority="25" operator="equal">
      <formula>"E"</formula>
    </cfRule>
    <cfRule type="cellIs" dxfId="260" priority="26" operator="equal">
      <formula>"P"</formula>
    </cfRule>
  </conditionalFormatting>
  <conditionalFormatting sqref="F49:J49">
    <cfRule type="cellIs" dxfId="259" priority="23" operator="equal">
      <formula>"E"</formula>
    </cfRule>
    <cfRule type="cellIs" dxfId="258" priority="24" operator="equal">
      <formula>"P"</formula>
    </cfRule>
  </conditionalFormatting>
  <conditionalFormatting sqref="F9:J9">
    <cfRule type="cellIs" dxfId="257" priority="19" operator="equal">
      <formula>"E"</formula>
    </cfRule>
    <cfRule type="cellIs" dxfId="256" priority="20" operator="equal">
      <formula>"P"</formula>
    </cfRule>
  </conditionalFormatting>
  <conditionalFormatting sqref="F57:J57">
    <cfRule type="cellIs" dxfId="255" priority="17" operator="equal">
      <formula>"E"</formula>
    </cfRule>
    <cfRule type="cellIs" dxfId="254" priority="18" operator="equal">
      <formula>"P"</formula>
    </cfRule>
  </conditionalFormatting>
  <conditionalFormatting sqref="F73:J73">
    <cfRule type="cellIs" dxfId="253" priority="15" operator="equal">
      <formula>"E"</formula>
    </cfRule>
    <cfRule type="cellIs" dxfId="252" priority="16" operator="equal">
      <formula>"P"</formula>
    </cfRule>
  </conditionalFormatting>
  <conditionalFormatting sqref="F101:J101">
    <cfRule type="cellIs" dxfId="251" priority="13" operator="equal">
      <formula>"E"</formula>
    </cfRule>
    <cfRule type="cellIs" dxfId="250" priority="14" operator="equal">
      <formula>"P"</formula>
    </cfRule>
  </conditionalFormatting>
  <conditionalFormatting sqref="F105:J105">
    <cfRule type="cellIs" dxfId="249" priority="11" operator="equal">
      <formula>"E"</formula>
    </cfRule>
    <cfRule type="cellIs" dxfId="248" priority="12" operator="equal">
      <formula>"P"</formula>
    </cfRule>
  </conditionalFormatting>
  <conditionalFormatting sqref="F121:J121">
    <cfRule type="cellIs" dxfId="247" priority="9" operator="equal">
      <formula>"E"</formula>
    </cfRule>
    <cfRule type="cellIs" dxfId="246" priority="10" operator="equal">
      <formula>"P"</formula>
    </cfRule>
  </conditionalFormatting>
  <conditionalFormatting sqref="F125:J125">
    <cfRule type="cellIs" dxfId="245" priority="7" operator="equal">
      <formula>"E"</formula>
    </cfRule>
    <cfRule type="cellIs" dxfId="244" priority="8" operator="equal">
      <formula>"P"</formula>
    </cfRule>
  </conditionalFormatting>
  <conditionalFormatting sqref="F83:J83">
    <cfRule type="cellIs" dxfId="243" priority="5" operator="equal">
      <formula>"E"</formula>
    </cfRule>
    <cfRule type="cellIs" dxfId="242" priority="6" operator="equal">
      <formula>"P"</formula>
    </cfRule>
  </conditionalFormatting>
  <conditionalFormatting sqref="F85:J85">
    <cfRule type="cellIs" dxfId="241" priority="3" operator="equal">
      <formula>"E"</formula>
    </cfRule>
    <cfRule type="cellIs" dxfId="240" priority="4" operator="equal">
      <formula>"P"</formula>
    </cfRule>
  </conditionalFormatting>
  <conditionalFormatting sqref="D83:E86">
    <cfRule type="cellIs" dxfId="239" priority="1" operator="equal">
      <formula>"E"</formula>
    </cfRule>
    <cfRule type="cellIs" dxfId="238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5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66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thickBot="1" x14ac:dyDescent="0.3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thickBot="1" x14ac:dyDescent="0.3">
      <c r="A88" s="135"/>
      <c r="B88" s="138"/>
      <c r="C88" s="140"/>
      <c r="D88" s="17"/>
      <c r="E88" s="32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thickBot="1" x14ac:dyDescent="0.3">
      <c r="A89" s="135"/>
      <c r="B89" s="138"/>
      <c r="C89" s="146" t="s">
        <v>17</v>
      </c>
      <c r="D89" s="17"/>
      <c r="E89" s="32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2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x14ac:dyDescent="0.25">
      <c r="A92" s="135"/>
      <c r="B92" s="138"/>
      <c r="C92" s="140"/>
      <c r="D92" s="17"/>
      <c r="E92" s="30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27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28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28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29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32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30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30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31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27"/>
      <c r="F115" s="155"/>
      <c r="G115" s="155"/>
      <c r="H115" s="155"/>
      <c r="I115" s="155"/>
      <c r="J115" s="155"/>
      <c r="K115" s="156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thickBot="1" x14ac:dyDescent="0.3">
      <c r="A116" s="135"/>
      <c r="B116" s="138"/>
      <c r="C116" s="140"/>
      <c r="D116" s="17"/>
      <c r="E116" s="30"/>
      <c r="F116" s="157"/>
      <c r="G116" s="157"/>
      <c r="H116" s="157"/>
      <c r="I116" s="157"/>
      <c r="J116" s="157"/>
      <c r="K116" s="158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28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41"/>
      <c r="G119" s="141"/>
      <c r="H119" s="141"/>
      <c r="I119" s="141"/>
      <c r="J119" s="141"/>
      <c r="K119" s="142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135"/>
      <c r="B120" s="138"/>
      <c r="C120" s="140"/>
      <c r="D120" s="17"/>
      <c r="E120" s="28"/>
      <c r="F120" s="153"/>
      <c r="G120" s="153"/>
      <c r="H120" s="153"/>
      <c r="I120" s="153"/>
      <c r="J120" s="153"/>
      <c r="K120" s="154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29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32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30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30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31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.75" x14ac:dyDescent="0.25">
      <c r="L131" s="36"/>
    </row>
    <row r="132" spans="1:92" ht="15.75" x14ac:dyDescent="0.25">
      <c r="L132" s="36"/>
    </row>
    <row r="133" spans="1:92" ht="15.75" x14ac:dyDescent="0.25">
      <c r="L133" s="36"/>
    </row>
    <row r="134" spans="1:92" ht="15.75" x14ac:dyDescent="0.25">
      <c r="L134" s="36"/>
    </row>
    <row r="135" spans="1:92" ht="15.75" x14ac:dyDescent="0.25">
      <c r="L135" s="36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</sheetData>
  <mergeCells count="198"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A83:A86"/>
    <mergeCell ref="B83:B84"/>
    <mergeCell ref="C83:C84"/>
    <mergeCell ref="F83:K84"/>
    <mergeCell ref="B85:B86"/>
    <mergeCell ref="C85:C86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7:A10"/>
    <mergeCell ref="B7:B8"/>
    <mergeCell ref="C7:C8"/>
    <mergeCell ref="F7:K8"/>
    <mergeCell ref="B9:B10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5:A6"/>
    <mergeCell ref="B5:B6"/>
    <mergeCell ref="C5:D6"/>
    <mergeCell ref="E5:E6"/>
    <mergeCell ref="F5:K6"/>
  </mergeCells>
  <conditionalFormatting sqref="D7:J7 D67:E82 D87:E130 D8:E62">
    <cfRule type="cellIs" dxfId="237" priority="137" operator="equal">
      <formula>"E"</formula>
    </cfRule>
    <cfRule type="cellIs" dxfId="236" priority="138" operator="equal">
      <formula>"P"</formula>
    </cfRule>
  </conditionalFormatting>
  <conditionalFormatting sqref="F11:J11">
    <cfRule type="cellIs" dxfId="235" priority="135" operator="equal">
      <formula>"E"</formula>
    </cfRule>
    <cfRule type="cellIs" dxfId="234" priority="136" operator="equal">
      <formula>"P"</formula>
    </cfRule>
  </conditionalFormatting>
  <conditionalFormatting sqref="F15:J15">
    <cfRule type="cellIs" dxfId="233" priority="133" operator="equal">
      <formula>"E"</formula>
    </cfRule>
    <cfRule type="cellIs" dxfId="232" priority="134" operator="equal">
      <formula>"P"</formula>
    </cfRule>
  </conditionalFormatting>
  <conditionalFormatting sqref="F19:J19 F21:J21">
    <cfRule type="cellIs" dxfId="231" priority="131" operator="equal">
      <formula>"E"</formula>
    </cfRule>
    <cfRule type="cellIs" dxfId="230" priority="132" operator="equal">
      <formula>"P"</formula>
    </cfRule>
  </conditionalFormatting>
  <conditionalFormatting sqref="F23:J23">
    <cfRule type="cellIs" dxfId="229" priority="129" operator="equal">
      <formula>"E"</formula>
    </cfRule>
    <cfRule type="cellIs" dxfId="228" priority="130" operator="equal">
      <formula>"P"</formula>
    </cfRule>
  </conditionalFormatting>
  <conditionalFormatting sqref="F27:J27">
    <cfRule type="cellIs" dxfId="227" priority="127" operator="equal">
      <formula>"E"</formula>
    </cfRule>
    <cfRule type="cellIs" dxfId="226" priority="128" operator="equal">
      <formula>"P"</formula>
    </cfRule>
  </conditionalFormatting>
  <conditionalFormatting sqref="F31:J31">
    <cfRule type="cellIs" dxfId="225" priority="125" operator="equal">
      <formula>"E"</formula>
    </cfRule>
    <cfRule type="cellIs" dxfId="224" priority="126" operator="equal">
      <formula>"P"</formula>
    </cfRule>
  </conditionalFormatting>
  <conditionalFormatting sqref="F35:J35">
    <cfRule type="cellIs" dxfId="223" priority="123" operator="equal">
      <formula>"E"</formula>
    </cfRule>
    <cfRule type="cellIs" dxfId="222" priority="124" operator="equal">
      <formula>"P"</formula>
    </cfRule>
  </conditionalFormatting>
  <conditionalFormatting sqref="F39:J39">
    <cfRule type="cellIs" dxfId="221" priority="121" operator="equal">
      <formula>"E"</formula>
    </cfRule>
    <cfRule type="cellIs" dxfId="220" priority="122" operator="equal">
      <formula>"P"</formula>
    </cfRule>
  </conditionalFormatting>
  <conditionalFormatting sqref="F43:J43">
    <cfRule type="cellIs" dxfId="219" priority="119" operator="equal">
      <formula>"E"</formula>
    </cfRule>
    <cfRule type="cellIs" dxfId="218" priority="120" operator="equal">
      <formula>"P"</formula>
    </cfRule>
  </conditionalFormatting>
  <conditionalFormatting sqref="F47:J47">
    <cfRule type="cellIs" dxfId="217" priority="117" operator="equal">
      <formula>"E"</formula>
    </cfRule>
    <cfRule type="cellIs" dxfId="216" priority="118" operator="equal">
      <formula>"P"</formula>
    </cfRule>
  </conditionalFormatting>
  <conditionalFormatting sqref="F51:J51">
    <cfRule type="cellIs" dxfId="215" priority="115" operator="equal">
      <formula>"E"</formula>
    </cfRule>
    <cfRule type="cellIs" dxfId="214" priority="116" operator="equal">
      <formula>"P"</formula>
    </cfRule>
  </conditionalFormatting>
  <conditionalFormatting sqref="F55:J55">
    <cfRule type="cellIs" dxfId="213" priority="111" operator="equal">
      <formula>"E"</formula>
    </cfRule>
    <cfRule type="cellIs" dxfId="212" priority="112" operator="equal">
      <formula>"P"</formula>
    </cfRule>
  </conditionalFormatting>
  <conditionalFormatting sqref="F59:J59">
    <cfRule type="cellIs" dxfId="211" priority="109" operator="equal">
      <formula>"E"</formula>
    </cfRule>
    <cfRule type="cellIs" dxfId="210" priority="110" operator="equal">
      <formula>"P"</formula>
    </cfRule>
  </conditionalFormatting>
  <conditionalFormatting sqref="F67:J67">
    <cfRule type="cellIs" dxfId="209" priority="107" operator="equal">
      <formula>"E"</formula>
    </cfRule>
    <cfRule type="cellIs" dxfId="208" priority="108" operator="equal">
      <formula>"P"</formula>
    </cfRule>
  </conditionalFormatting>
  <conditionalFormatting sqref="F71">
    <cfRule type="cellIs" dxfId="207" priority="105" operator="equal">
      <formula>"E"</formula>
    </cfRule>
    <cfRule type="cellIs" dxfId="206" priority="106" operator="equal">
      <formula>"P"</formula>
    </cfRule>
  </conditionalFormatting>
  <conditionalFormatting sqref="F79:J79">
    <cfRule type="cellIs" dxfId="205" priority="103" operator="equal">
      <formula>"E"</formula>
    </cfRule>
    <cfRule type="cellIs" dxfId="204" priority="104" operator="equal">
      <formula>"P"</formula>
    </cfRule>
  </conditionalFormatting>
  <conditionalFormatting sqref="F87:J87">
    <cfRule type="cellIs" dxfId="203" priority="101" operator="equal">
      <formula>"E"</formula>
    </cfRule>
    <cfRule type="cellIs" dxfId="202" priority="102" operator="equal">
      <formula>"P"</formula>
    </cfRule>
  </conditionalFormatting>
  <conditionalFormatting sqref="F91:J91">
    <cfRule type="cellIs" dxfId="201" priority="99" operator="equal">
      <formula>"E"</formula>
    </cfRule>
    <cfRule type="cellIs" dxfId="200" priority="100" operator="equal">
      <formula>"P"</formula>
    </cfRule>
  </conditionalFormatting>
  <conditionalFormatting sqref="F95:J95">
    <cfRule type="cellIs" dxfId="199" priority="97" operator="equal">
      <formula>"E"</formula>
    </cfRule>
    <cfRule type="cellIs" dxfId="198" priority="98" operator="equal">
      <formula>"P"</formula>
    </cfRule>
  </conditionalFormatting>
  <conditionalFormatting sqref="F99:J99">
    <cfRule type="cellIs" dxfId="197" priority="95" operator="equal">
      <formula>"E"</formula>
    </cfRule>
    <cfRule type="cellIs" dxfId="196" priority="96" operator="equal">
      <formula>"P"</formula>
    </cfRule>
  </conditionalFormatting>
  <conditionalFormatting sqref="F103:J103">
    <cfRule type="cellIs" dxfId="195" priority="93" operator="equal">
      <formula>"E"</formula>
    </cfRule>
    <cfRule type="cellIs" dxfId="194" priority="94" operator="equal">
      <formula>"P"</formula>
    </cfRule>
  </conditionalFormatting>
  <conditionalFormatting sqref="F107:J107">
    <cfRule type="cellIs" dxfId="193" priority="91" operator="equal">
      <formula>"E"</formula>
    </cfRule>
    <cfRule type="cellIs" dxfId="192" priority="92" operator="equal">
      <formula>"P"</formula>
    </cfRule>
  </conditionalFormatting>
  <conditionalFormatting sqref="F111:J111">
    <cfRule type="cellIs" dxfId="191" priority="89" operator="equal">
      <formula>"E"</formula>
    </cfRule>
    <cfRule type="cellIs" dxfId="190" priority="90" operator="equal">
      <formula>"P"</formula>
    </cfRule>
  </conditionalFormatting>
  <conditionalFormatting sqref="F119:J119">
    <cfRule type="cellIs" dxfId="189" priority="87" operator="equal">
      <formula>"E"</formula>
    </cfRule>
    <cfRule type="cellIs" dxfId="188" priority="88" operator="equal">
      <formula>"P"</formula>
    </cfRule>
  </conditionalFormatting>
  <conditionalFormatting sqref="F123:J123">
    <cfRule type="cellIs" dxfId="187" priority="85" operator="equal">
      <formula>"E"</formula>
    </cfRule>
    <cfRule type="cellIs" dxfId="186" priority="86" operator="equal">
      <formula>"P"</formula>
    </cfRule>
  </conditionalFormatting>
  <conditionalFormatting sqref="F127:J127">
    <cfRule type="cellIs" dxfId="185" priority="83" operator="equal">
      <formula>"E"</formula>
    </cfRule>
    <cfRule type="cellIs" dxfId="184" priority="84" operator="equal">
      <formula>"P"</formula>
    </cfRule>
  </conditionalFormatting>
  <conditionalFormatting sqref="D63:E66">
    <cfRule type="cellIs" dxfId="183" priority="79" operator="equal">
      <formula>"E"</formula>
    </cfRule>
    <cfRule type="cellIs" dxfId="182" priority="80" operator="equal">
      <formula>"P"</formula>
    </cfRule>
  </conditionalFormatting>
  <conditionalFormatting sqref="F63:J63">
    <cfRule type="cellIs" dxfId="181" priority="77" operator="equal">
      <formula>"E"</formula>
    </cfRule>
    <cfRule type="cellIs" dxfId="180" priority="78" operator="equal">
      <formula>"P"</formula>
    </cfRule>
  </conditionalFormatting>
  <conditionalFormatting sqref="F115:J115">
    <cfRule type="cellIs" dxfId="179" priority="75" operator="equal">
      <formula>"E"</formula>
    </cfRule>
    <cfRule type="cellIs" dxfId="178" priority="76" operator="equal">
      <formula>"P"</formula>
    </cfRule>
  </conditionalFormatting>
  <conditionalFormatting sqref="F117:J117">
    <cfRule type="cellIs" dxfId="177" priority="73" operator="equal">
      <formula>"E"</formula>
    </cfRule>
    <cfRule type="cellIs" dxfId="176" priority="74" operator="equal">
      <formula>"P"</formula>
    </cfRule>
  </conditionalFormatting>
  <conditionalFormatting sqref="F75:J75">
    <cfRule type="cellIs" dxfId="175" priority="69" operator="equal">
      <formula>"E"</formula>
    </cfRule>
    <cfRule type="cellIs" dxfId="174" priority="70" operator="equal">
      <formula>"P"</formula>
    </cfRule>
  </conditionalFormatting>
  <conditionalFormatting sqref="F77:J77">
    <cfRule type="cellIs" dxfId="173" priority="67" operator="equal">
      <formula>"E"</formula>
    </cfRule>
    <cfRule type="cellIs" dxfId="172" priority="68" operator="equal">
      <formula>"P"</formula>
    </cfRule>
  </conditionalFormatting>
  <conditionalFormatting sqref="F17:J17">
    <cfRule type="cellIs" dxfId="171" priority="65" operator="equal">
      <formula>"E"</formula>
    </cfRule>
    <cfRule type="cellIs" dxfId="170" priority="66" operator="equal">
      <formula>"P"</formula>
    </cfRule>
  </conditionalFormatting>
  <conditionalFormatting sqref="F45:J45">
    <cfRule type="cellIs" dxfId="169" priority="63" operator="equal">
      <formula>"E"</formula>
    </cfRule>
    <cfRule type="cellIs" dxfId="168" priority="64" operator="equal">
      <formula>"P"</formula>
    </cfRule>
  </conditionalFormatting>
  <conditionalFormatting sqref="F61:J61">
    <cfRule type="cellIs" dxfId="167" priority="61" operator="equal">
      <formula>"E"</formula>
    </cfRule>
    <cfRule type="cellIs" dxfId="166" priority="62" operator="equal">
      <formula>"P"</formula>
    </cfRule>
  </conditionalFormatting>
  <conditionalFormatting sqref="F25:J25">
    <cfRule type="cellIs" dxfId="165" priority="59" operator="equal">
      <formula>"E"</formula>
    </cfRule>
    <cfRule type="cellIs" dxfId="164" priority="60" operator="equal">
      <formula>"P"</formula>
    </cfRule>
  </conditionalFormatting>
  <conditionalFormatting sqref="F29:J29">
    <cfRule type="cellIs" dxfId="163" priority="57" operator="equal">
      <formula>"E"</formula>
    </cfRule>
    <cfRule type="cellIs" dxfId="162" priority="58" operator="equal">
      <formula>"P"</formula>
    </cfRule>
  </conditionalFormatting>
  <conditionalFormatting sqref="F33:J33">
    <cfRule type="cellIs" dxfId="161" priority="55" operator="equal">
      <formula>"E"</formula>
    </cfRule>
    <cfRule type="cellIs" dxfId="160" priority="56" operator="equal">
      <formula>"P"</formula>
    </cfRule>
  </conditionalFormatting>
  <conditionalFormatting sqref="F37:J37">
    <cfRule type="cellIs" dxfId="159" priority="53" operator="equal">
      <formula>"E"</formula>
    </cfRule>
    <cfRule type="cellIs" dxfId="158" priority="54" operator="equal">
      <formula>"P"</formula>
    </cfRule>
  </conditionalFormatting>
  <conditionalFormatting sqref="F53:J53">
    <cfRule type="cellIs" dxfId="157" priority="51" operator="equal">
      <formula>"E"</formula>
    </cfRule>
    <cfRule type="cellIs" dxfId="156" priority="52" operator="equal">
      <formula>"P"</formula>
    </cfRule>
  </conditionalFormatting>
  <conditionalFormatting sqref="F89:J89">
    <cfRule type="cellIs" dxfId="155" priority="49" operator="equal">
      <formula>"E"</formula>
    </cfRule>
    <cfRule type="cellIs" dxfId="154" priority="50" operator="equal">
      <formula>"P"</formula>
    </cfRule>
  </conditionalFormatting>
  <conditionalFormatting sqref="F81:J81">
    <cfRule type="cellIs" dxfId="153" priority="47" operator="equal">
      <formula>"E"</formula>
    </cfRule>
    <cfRule type="cellIs" dxfId="152" priority="48" operator="equal">
      <formula>"P"</formula>
    </cfRule>
  </conditionalFormatting>
  <conditionalFormatting sqref="F69:J69">
    <cfRule type="cellIs" dxfId="151" priority="45" operator="equal">
      <formula>"E"</formula>
    </cfRule>
    <cfRule type="cellIs" dxfId="150" priority="46" operator="equal">
      <formula>"P"</formula>
    </cfRule>
  </conditionalFormatting>
  <conditionalFormatting sqref="F93:J93">
    <cfRule type="cellIs" dxfId="149" priority="43" operator="equal">
      <formula>"E"</formula>
    </cfRule>
    <cfRule type="cellIs" dxfId="148" priority="44" operator="equal">
      <formula>"P"</formula>
    </cfRule>
  </conditionalFormatting>
  <conditionalFormatting sqref="F41:J41">
    <cfRule type="cellIs" dxfId="147" priority="41" operator="equal">
      <formula>"E"</formula>
    </cfRule>
    <cfRule type="cellIs" dxfId="146" priority="42" operator="equal">
      <formula>"P"</formula>
    </cfRule>
  </conditionalFormatting>
  <conditionalFormatting sqref="F65:J65">
    <cfRule type="cellIs" dxfId="145" priority="39" operator="equal">
      <formula>"E"</formula>
    </cfRule>
    <cfRule type="cellIs" dxfId="144" priority="40" operator="equal">
      <formula>"P"</formula>
    </cfRule>
  </conditionalFormatting>
  <conditionalFormatting sqref="F109:J109">
    <cfRule type="cellIs" dxfId="143" priority="37" operator="equal">
      <formula>"E"</formula>
    </cfRule>
    <cfRule type="cellIs" dxfId="142" priority="38" operator="equal">
      <formula>"P"</formula>
    </cfRule>
  </conditionalFormatting>
  <conditionalFormatting sqref="F129:J129">
    <cfRule type="cellIs" dxfId="141" priority="29" operator="equal">
      <formula>"E"</formula>
    </cfRule>
    <cfRule type="cellIs" dxfId="140" priority="30" operator="equal">
      <formula>"P"</formula>
    </cfRule>
  </conditionalFormatting>
  <conditionalFormatting sqref="F97:J97">
    <cfRule type="cellIs" dxfId="139" priority="27" operator="equal">
      <formula>"E"</formula>
    </cfRule>
    <cfRule type="cellIs" dxfId="138" priority="28" operator="equal">
      <formula>"P"</formula>
    </cfRule>
  </conditionalFormatting>
  <conditionalFormatting sqref="F113:J113">
    <cfRule type="cellIs" dxfId="137" priority="31" operator="equal">
      <formula>"E"</formula>
    </cfRule>
    <cfRule type="cellIs" dxfId="136" priority="32" operator="equal">
      <formula>"P"</formula>
    </cfRule>
  </conditionalFormatting>
  <conditionalFormatting sqref="F13:J13">
    <cfRule type="cellIs" dxfId="135" priority="25" operator="equal">
      <formula>"E"</formula>
    </cfRule>
    <cfRule type="cellIs" dxfId="134" priority="26" operator="equal">
      <formula>"P"</formula>
    </cfRule>
  </conditionalFormatting>
  <conditionalFormatting sqref="F49:J49">
    <cfRule type="cellIs" dxfId="133" priority="23" operator="equal">
      <formula>"E"</formula>
    </cfRule>
    <cfRule type="cellIs" dxfId="132" priority="24" operator="equal">
      <formula>"P"</formula>
    </cfRule>
  </conditionalFormatting>
  <conditionalFormatting sqref="F9:J9">
    <cfRule type="cellIs" dxfId="131" priority="19" operator="equal">
      <formula>"E"</formula>
    </cfRule>
    <cfRule type="cellIs" dxfId="130" priority="20" operator="equal">
      <formula>"P"</formula>
    </cfRule>
  </conditionalFormatting>
  <conditionalFormatting sqref="F57:J57">
    <cfRule type="cellIs" dxfId="129" priority="17" operator="equal">
      <formula>"E"</formula>
    </cfRule>
    <cfRule type="cellIs" dxfId="128" priority="18" operator="equal">
      <formula>"P"</formula>
    </cfRule>
  </conditionalFormatting>
  <conditionalFormatting sqref="F73:J73">
    <cfRule type="cellIs" dxfId="127" priority="15" operator="equal">
      <formula>"E"</formula>
    </cfRule>
    <cfRule type="cellIs" dxfId="126" priority="16" operator="equal">
      <formula>"P"</formula>
    </cfRule>
  </conditionalFormatting>
  <conditionalFormatting sqref="F101:J101">
    <cfRule type="cellIs" dxfId="125" priority="13" operator="equal">
      <formula>"E"</formula>
    </cfRule>
    <cfRule type="cellIs" dxfId="124" priority="14" operator="equal">
      <formula>"P"</formula>
    </cfRule>
  </conditionalFormatting>
  <conditionalFormatting sqref="F105:J105">
    <cfRule type="cellIs" dxfId="123" priority="11" operator="equal">
      <formula>"E"</formula>
    </cfRule>
    <cfRule type="cellIs" dxfId="122" priority="12" operator="equal">
      <formula>"P"</formula>
    </cfRule>
  </conditionalFormatting>
  <conditionalFormatting sqref="F121:J121">
    <cfRule type="cellIs" dxfId="121" priority="9" operator="equal">
      <formula>"E"</formula>
    </cfRule>
    <cfRule type="cellIs" dxfId="120" priority="10" operator="equal">
      <formula>"P"</formula>
    </cfRule>
  </conditionalFormatting>
  <conditionalFormatting sqref="F125:J125">
    <cfRule type="cellIs" dxfId="119" priority="7" operator="equal">
      <formula>"E"</formula>
    </cfRule>
    <cfRule type="cellIs" dxfId="118" priority="8" operator="equal">
      <formula>"P"</formula>
    </cfRule>
  </conditionalFormatting>
  <conditionalFormatting sqref="F83:J83">
    <cfRule type="cellIs" dxfId="117" priority="5" operator="equal">
      <formula>"E"</formula>
    </cfRule>
    <cfRule type="cellIs" dxfId="116" priority="6" operator="equal">
      <formula>"P"</formula>
    </cfRule>
  </conditionalFormatting>
  <conditionalFormatting sqref="F85:J85">
    <cfRule type="cellIs" dxfId="115" priority="3" operator="equal">
      <formula>"E"</formula>
    </cfRule>
    <cfRule type="cellIs" dxfId="114" priority="4" operator="equal">
      <formula>"P"</formula>
    </cfRule>
  </conditionalFormatting>
  <conditionalFormatting sqref="D83:E86">
    <cfRule type="cellIs" dxfId="113" priority="1" operator="equal">
      <formula>"E"</formula>
    </cfRule>
    <cfRule type="cellIs" dxfId="112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showGridLines="0" showZeros="0" zoomScale="90" zoomScaleNormal="90" workbookViewId="0">
      <selection activeCell="S7" sqref="S7:T9"/>
    </sheetView>
  </sheetViews>
  <sheetFormatPr baseColWidth="10" defaultRowHeight="15" x14ac:dyDescent="0.25"/>
  <cols>
    <col min="1" max="1" width="20.140625" customWidth="1"/>
    <col min="2" max="2" width="10.7109375" customWidth="1"/>
    <col min="3" max="3" width="9.5703125" bestFit="1" customWidth="1"/>
    <col min="4" max="14" width="7.85546875" customWidth="1"/>
    <col min="15" max="18" width="10.7109375" customWidth="1"/>
    <col min="19" max="19" width="33.7109375" customWidth="1"/>
    <col min="20" max="20" width="44.140625" customWidth="1"/>
  </cols>
  <sheetData>
    <row r="1" spans="1:20" ht="36" customHeight="1" x14ac:dyDescent="0.25">
      <c r="A1" s="201"/>
      <c r="B1" s="213" t="s">
        <v>40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5"/>
      <c r="T1" s="35" t="s">
        <v>18</v>
      </c>
    </row>
    <row r="2" spans="1:20" ht="36" customHeight="1" x14ac:dyDescent="0.25">
      <c r="A2" s="201"/>
      <c r="B2" s="129" t="s">
        <v>41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47" t="s">
        <v>42</v>
      </c>
    </row>
    <row r="3" spans="1:20" ht="36" customHeight="1" x14ac:dyDescent="0.25">
      <c r="A3" s="201"/>
      <c r="B3" s="216" t="s">
        <v>53</v>
      </c>
      <c r="C3" s="217"/>
      <c r="D3" s="217"/>
      <c r="E3" s="217"/>
      <c r="F3" s="217"/>
      <c r="G3" s="217"/>
      <c r="H3" s="217"/>
      <c r="I3" s="217"/>
      <c r="J3" s="217"/>
      <c r="K3" s="217"/>
      <c r="L3" s="218"/>
      <c r="M3" s="216" t="s">
        <v>54</v>
      </c>
      <c r="N3" s="217"/>
      <c r="O3" s="217"/>
      <c r="P3" s="217"/>
      <c r="Q3" s="217"/>
      <c r="R3" s="217"/>
      <c r="S3" s="218"/>
      <c r="T3" s="48" t="s">
        <v>67</v>
      </c>
    </row>
    <row r="4" spans="1:20" ht="15" customHeight="1" thickBot="1" x14ac:dyDescent="0.3">
      <c r="A4" s="50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2"/>
    </row>
    <row r="5" spans="1:20" ht="19.5" thickBot="1" x14ac:dyDescent="0.3">
      <c r="A5" s="89"/>
      <c r="B5" s="115"/>
      <c r="C5" s="202" t="s">
        <v>81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4"/>
      <c r="O5" s="210" t="s">
        <v>82</v>
      </c>
      <c r="P5" s="211"/>
      <c r="Q5" s="211"/>
      <c r="R5" s="212"/>
      <c r="S5" s="97"/>
      <c r="T5" s="89"/>
    </row>
    <row r="6" spans="1:20" ht="15" customHeight="1" x14ac:dyDescent="0.25">
      <c r="A6" s="207" t="s">
        <v>44</v>
      </c>
      <c r="B6" s="207"/>
      <c r="C6" s="116" t="s">
        <v>69</v>
      </c>
      <c r="D6" s="86" t="s">
        <v>70</v>
      </c>
      <c r="E6" s="86" t="s">
        <v>71</v>
      </c>
      <c r="F6" s="86" t="s">
        <v>72</v>
      </c>
      <c r="G6" s="86" t="s">
        <v>73</v>
      </c>
      <c r="H6" s="86" t="s">
        <v>74</v>
      </c>
      <c r="I6" s="86" t="s">
        <v>75</v>
      </c>
      <c r="J6" s="86" t="s">
        <v>76</v>
      </c>
      <c r="K6" s="86" t="s">
        <v>77</v>
      </c>
      <c r="L6" s="86" t="s">
        <v>78</v>
      </c>
      <c r="M6" s="86" t="s">
        <v>79</v>
      </c>
      <c r="N6" s="117" t="s">
        <v>80</v>
      </c>
      <c r="O6" s="98" t="s">
        <v>83</v>
      </c>
      <c r="P6" s="85" t="s">
        <v>84</v>
      </c>
      <c r="Q6" s="85" t="s">
        <v>85</v>
      </c>
      <c r="R6" s="99" t="s">
        <v>86</v>
      </c>
      <c r="S6" s="205" t="s">
        <v>45</v>
      </c>
      <c r="T6" s="206"/>
    </row>
    <row r="7" spans="1:20" x14ac:dyDescent="0.25">
      <c r="A7" s="208" t="s">
        <v>17</v>
      </c>
      <c r="B7" s="52" t="s">
        <v>34</v>
      </c>
      <c r="C7" s="118">
        <f>COUNTIFS(tpa_enero,$B7,pe_enero,"P")</f>
        <v>0</v>
      </c>
      <c r="D7" s="52">
        <f>COUNTIFS(tpa_febrero,$B7,pe_febrero,"P")</f>
        <v>0</v>
      </c>
      <c r="E7" s="52">
        <f>COUNTIFS(tpa_marzo,$B7,pe_marzo,"P")</f>
        <v>0</v>
      </c>
      <c r="F7" s="52">
        <f>COUNTIFS(tpa_abril,$B7,pe_abril,"P")</f>
        <v>0</v>
      </c>
      <c r="G7" s="52">
        <f>COUNTIFS(tpa_mayo,$B7,pe_mayo,"P")</f>
        <v>0</v>
      </c>
      <c r="H7" s="52">
        <f>COUNTIFS(tpa_junio,$B7,pe_junio,"P")</f>
        <v>0</v>
      </c>
      <c r="I7" s="52">
        <f>COUNTIFS(tpa_julio,$B7,pe_julio,"P")</f>
        <v>0</v>
      </c>
      <c r="J7" s="52">
        <f>COUNTIFS(tpa_agosto,$B7,pe_agosto,"P")</f>
        <v>0</v>
      </c>
      <c r="K7" s="52">
        <f>COUNTIFS(tpa_septiembre,$B7,pe_septiembre,"P")</f>
        <v>0</v>
      </c>
      <c r="L7" s="52">
        <f>COUNTIFS(tpa_octubre,$B7,pe_octubre,"P")</f>
        <v>0</v>
      </c>
      <c r="M7" s="52">
        <f>COUNTIFS(tpa_noviembre,$B7,pe_noviembre,"P")</f>
        <v>0</v>
      </c>
      <c r="N7" s="119">
        <f>COUNTIFS(tpa_diciembre,$B7,pe_diciembre,"P")</f>
        <v>0</v>
      </c>
      <c r="O7" s="100">
        <f>SUM(C7:E7)</f>
        <v>0</v>
      </c>
      <c r="P7" s="88">
        <f>SUM(F7:H7)</f>
        <v>0</v>
      </c>
      <c r="Q7" s="90">
        <f>SUM(I7:K7)</f>
        <v>0</v>
      </c>
      <c r="R7" s="101">
        <f>SUM(L7:N7)</f>
        <v>0</v>
      </c>
      <c r="S7" s="190"/>
      <c r="T7" s="191"/>
    </row>
    <row r="8" spans="1:20" x14ac:dyDescent="0.25">
      <c r="A8" s="209"/>
      <c r="B8" s="51" t="s">
        <v>35</v>
      </c>
      <c r="C8" s="118">
        <f>COUNTIFS(tpa_enero,$B8,pe_enero,"E")</f>
        <v>0</v>
      </c>
      <c r="D8" s="52">
        <f>COUNTIFS(tpa_febrero,$B8,pe_febrero,"E")</f>
        <v>0</v>
      </c>
      <c r="E8" s="52">
        <f>COUNTIFS(tpa_marzo,$B8,pe_marzo,"E")</f>
        <v>0</v>
      </c>
      <c r="F8" s="52">
        <f>COUNTIFS(tpa_abril,$B8,pe_abril,"E")</f>
        <v>0</v>
      </c>
      <c r="G8" s="52">
        <f>COUNTIFS(tpa_mayo,$B8,pe_mayo,"E")</f>
        <v>0</v>
      </c>
      <c r="H8" s="52">
        <f>COUNTIFS(tpa_junio,$B8,pe_junio,"E")</f>
        <v>0</v>
      </c>
      <c r="I8" s="52">
        <f>COUNTIFS(tpa_julio,$B8,pe_julio,"E")</f>
        <v>0</v>
      </c>
      <c r="J8" s="52">
        <f>COUNTIFS(tpa_agosto,$B8,pe_agosto,"E")</f>
        <v>0</v>
      </c>
      <c r="K8" s="52">
        <f>COUNTIFS(tpa_septiembre,$B8,pe_septiembre,"E")</f>
        <v>0</v>
      </c>
      <c r="L8" s="52">
        <f>COUNTIFS(tpa_octubre,$B8,pe_octubre,"E")</f>
        <v>0</v>
      </c>
      <c r="M8" s="52">
        <f>COUNTIFS(tpa_noviembre,$B8,pe_noviembre,"E")</f>
        <v>0</v>
      </c>
      <c r="N8" s="119">
        <f>COUNTIFS(tpa_diciembre,$B8,pe_diciembre,"E")</f>
        <v>0</v>
      </c>
      <c r="O8" s="100">
        <f>SUM(C8:E8)</f>
        <v>0</v>
      </c>
      <c r="P8" s="88">
        <f>SUM(F8:H8)</f>
        <v>0</v>
      </c>
      <c r="Q8" s="90">
        <f>SUM(I8:K8)</f>
        <v>0</v>
      </c>
      <c r="R8" s="101">
        <f>SUM(L8:N8)</f>
        <v>0</v>
      </c>
      <c r="S8" s="190"/>
      <c r="T8" s="191"/>
    </row>
    <row r="9" spans="1:20" x14ac:dyDescent="0.25">
      <c r="A9" s="199" t="s">
        <v>36</v>
      </c>
      <c r="B9" s="200"/>
      <c r="C9" s="102">
        <f>IF(C7&gt;0,C8/C7,0)</f>
        <v>0</v>
      </c>
      <c r="D9" s="91">
        <f t="shared" ref="D9:F9" si="0">IF(D7&gt;0,D8/D7,0)</f>
        <v>0</v>
      </c>
      <c r="E9" s="91">
        <f t="shared" si="0"/>
        <v>0</v>
      </c>
      <c r="F9" s="91">
        <f t="shared" si="0"/>
        <v>0</v>
      </c>
      <c r="G9" s="91">
        <f t="shared" ref="G9" si="1">IF(G7&gt;0,G8/G7,0)</f>
        <v>0</v>
      </c>
      <c r="H9" s="91">
        <f t="shared" ref="H9" si="2">IF(H7&gt;0,H8/H7,0)</f>
        <v>0</v>
      </c>
      <c r="I9" s="91">
        <f t="shared" ref="I9" si="3">IF(I7&gt;0,I8/I7,0)</f>
        <v>0</v>
      </c>
      <c r="J9" s="91">
        <f t="shared" ref="J9" si="4">IF(J7&gt;0,J8/J7,0)</f>
        <v>0</v>
      </c>
      <c r="K9" s="91">
        <f t="shared" ref="K9" si="5">IF(K7&gt;0,K8/K7,0)</f>
        <v>0</v>
      </c>
      <c r="L9" s="91">
        <f t="shared" ref="L9" si="6">IF(L7&gt;0,L8/L7,0)</f>
        <v>0</v>
      </c>
      <c r="M9" s="91">
        <f t="shared" ref="M9" si="7">IF(M7&gt;0,M8/M7,0)</f>
        <v>0</v>
      </c>
      <c r="N9" s="103">
        <f t="shared" ref="N9" si="8">IF(N7&gt;0,N8/N7,0)</f>
        <v>0</v>
      </c>
      <c r="O9" s="102">
        <f>IF(O7&gt;0,O8/O7,0)</f>
        <v>0</v>
      </c>
      <c r="P9" s="91">
        <f t="shared" ref="P9:R9" si="9">IF(P7&gt;0,P8/P7,0)</f>
        <v>0</v>
      </c>
      <c r="Q9" s="91">
        <f t="shared" si="9"/>
        <v>0</v>
      </c>
      <c r="R9" s="103">
        <f t="shared" si="9"/>
        <v>0</v>
      </c>
      <c r="S9" s="190"/>
      <c r="T9" s="191"/>
    </row>
    <row r="10" spans="1:20" x14ac:dyDescent="0.25">
      <c r="A10" s="39"/>
      <c r="B10" s="40"/>
      <c r="C10" s="120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121"/>
      <c r="O10" s="104"/>
      <c r="P10" s="92"/>
      <c r="Q10" s="92"/>
      <c r="R10" s="105"/>
      <c r="S10" s="73"/>
    </row>
    <row r="11" spans="1:20" x14ac:dyDescent="0.25">
      <c r="A11" s="198" t="s">
        <v>13</v>
      </c>
      <c r="B11" s="51" t="s">
        <v>30</v>
      </c>
      <c r="C11" s="118">
        <f>COUNTIFS(tpa_enero,$B11,pe_enero,"P")</f>
        <v>0</v>
      </c>
      <c r="D11" s="52">
        <f>COUNTIFS(tpa_febrero,$B11,pe_febrero,"P")</f>
        <v>0</v>
      </c>
      <c r="E11" s="52">
        <f>COUNTIFS(tpa_marzo,$B11,pe_marzo,"P")</f>
        <v>0</v>
      </c>
      <c r="F11" s="52">
        <f>COUNTIFS(tpa_abril,$B11,pe_abril,"P")</f>
        <v>0</v>
      </c>
      <c r="G11" s="52">
        <f>COUNTIFS(tpa_mayo,$B11,pe_mayo,"P")</f>
        <v>0</v>
      </c>
      <c r="H11" s="52">
        <f>COUNTIFS(tpa_junio,$B11,pe_junio,"P")</f>
        <v>0</v>
      </c>
      <c r="I11" s="52">
        <f>COUNTIFS(tpa_julio,$B11,pe_julio,"P")</f>
        <v>0</v>
      </c>
      <c r="J11" s="52">
        <f>COUNTIFS(tpa_agosto,$B11,pe_agosto,"P")</f>
        <v>0</v>
      </c>
      <c r="K11" s="52">
        <f>COUNTIFS(tpa_septiembre,$B11,pe_septiembre,"P")</f>
        <v>0</v>
      </c>
      <c r="L11" s="52">
        <f>COUNTIFS(tpa_octubre,$B11,pe_octubre,"P")</f>
        <v>0</v>
      </c>
      <c r="M11" s="52">
        <f>COUNTIFS(tpa_noviembre,$B11,pe_noviembre,"P")</f>
        <v>0</v>
      </c>
      <c r="N11" s="119">
        <f>COUNTIFS(tpa_diciembre,$B11,pe_diciembre,"P")</f>
        <v>0</v>
      </c>
      <c r="O11" s="100">
        <f>SUM(C11:E11)</f>
        <v>0</v>
      </c>
      <c r="P11" s="88">
        <f>SUM(F11:H11)</f>
        <v>0</v>
      </c>
      <c r="Q11" s="90">
        <f>SUM(I11:K11)</f>
        <v>0</v>
      </c>
      <c r="R11" s="101">
        <f>SUM(L11:N11)</f>
        <v>0</v>
      </c>
      <c r="S11" s="190"/>
      <c r="T11" s="191"/>
    </row>
    <row r="12" spans="1:20" x14ac:dyDescent="0.25">
      <c r="A12" s="198"/>
      <c r="B12" s="51" t="s">
        <v>31</v>
      </c>
      <c r="C12" s="118">
        <f>COUNTIFS(tpa_enero,$B12,pe_enero,"E")</f>
        <v>0</v>
      </c>
      <c r="D12" s="52">
        <f>COUNTIFS(tpa_febrero,$B12,pe_febrero,"E")</f>
        <v>0</v>
      </c>
      <c r="E12" s="52">
        <f>COUNTIFS(tpa_marzo,$B12,pe_marzo,"E")</f>
        <v>0</v>
      </c>
      <c r="F12" s="52">
        <f>COUNTIFS(tpa_abril,$B12,pe_abril,"E")</f>
        <v>0</v>
      </c>
      <c r="G12" s="52">
        <f>COUNTIFS(tpa_mayo,$B12,pe_mayo,"E")</f>
        <v>0</v>
      </c>
      <c r="H12" s="52">
        <f>COUNTIFS(tpa_junio,$B12,pe_junio,"E")</f>
        <v>0</v>
      </c>
      <c r="I12" s="52">
        <f>COUNTIFS(tpa_julio,$B12,pe_julio,"E")</f>
        <v>0</v>
      </c>
      <c r="J12" s="52">
        <f>COUNTIFS(tpa_agosto,$B12,pe_agosto,"E")</f>
        <v>0</v>
      </c>
      <c r="K12" s="52">
        <f>COUNTIFS(tpa_septiembre,$B12,pe_septiembre,"E")</f>
        <v>0</v>
      </c>
      <c r="L12" s="52">
        <f>COUNTIFS(tpa_octubre,$B12,pe_octubre,"E")</f>
        <v>0</v>
      </c>
      <c r="M12" s="52">
        <f>COUNTIFS(tpa_noviembre,$B12,pe_noviembre,"E")</f>
        <v>0</v>
      </c>
      <c r="N12" s="119">
        <f>COUNTIFS(tpa_diciembre,$B12,pe_diciembre,"E")</f>
        <v>0</v>
      </c>
      <c r="O12" s="100">
        <f>SUM(C12:E12)</f>
        <v>0</v>
      </c>
      <c r="P12" s="88">
        <f>SUM(F12:H12)</f>
        <v>0</v>
      </c>
      <c r="Q12" s="90">
        <f>SUM(I12:K12)</f>
        <v>0</v>
      </c>
      <c r="R12" s="101">
        <f>SUM(L12:N12)</f>
        <v>0</v>
      </c>
      <c r="S12" s="190"/>
      <c r="T12" s="191"/>
    </row>
    <row r="13" spans="1:20" x14ac:dyDescent="0.25">
      <c r="A13" s="199" t="s">
        <v>36</v>
      </c>
      <c r="B13" s="200"/>
      <c r="C13" s="102">
        <f>IF(C11&gt;0,C12/C11,0)</f>
        <v>0</v>
      </c>
      <c r="D13" s="91">
        <f t="shared" ref="D13:O13" si="10">IF(D11&gt;0,D12/D11,0)</f>
        <v>0</v>
      </c>
      <c r="E13" s="91">
        <f t="shared" si="10"/>
        <v>0</v>
      </c>
      <c r="F13" s="91">
        <f t="shared" si="10"/>
        <v>0</v>
      </c>
      <c r="G13" s="91">
        <f t="shared" si="10"/>
        <v>0</v>
      </c>
      <c r="H13" s="91">
        <f t="shared" si="10"/>
        <v>0</v>
      </c>
      <c r="I13" s="91">
        <f t="shared" si="10"/>
        <v>0</v>
      </c>
      <c r="J13" s="91">
        <f t="shared" si="10"/>
        <v>0</v>
      </c>
      <c r="K13" s="91">
        <f t="shared" si="10"/>
        <v>0</v>
      </c>
      <c r="L13" s="91">
        <f t="shared" si="10"/>
        <v>0</v>
      </c>
      <c r="M13" s="91">
        <f t="shared" si="10"/>
        <v>0</v>
      </c>
      <c r="N13" s="103">
        <f t="shared" si="10"/>
        <v>0</v>
      </c>
      <c r="O13" s="103">
        <f t="shared" si="10"/>
        <v>0</v>
      </c>
      <c r="P13" s="91">
        <f>IF(P11&gt;0,P12/P11,0)</f>
        <v>0</v>
      </c>
      <c r="Q13" s="91">
        <f t="shared" ref="Q13:R13" si="11">IF(Q11&gt;0,Q12/Q11,0)</f>
        <v>0</v>
      </c>
      <c r="R13" s="103">
        <f t="shared" si="11"/>
        <v>0</v>
      </c>
      <c r="S13" s="190"/>
      <c r="T13" s="191"/>
    </row>
    <row r="14" spans="1:20" x14ac:dyDescent="0.25">
      <c r="A14" s="39"/>
      <c r="B14" s="40"/>
      <c r="C14" s="120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121"/>
      <c r="O14" s="104"/>
      <c r="P14" s="92"/>
      <c r="Q14" s="92"/>
      <c r="R14" s="105"/>
      <c r="S14" s="38"/>
    </row>
    <row r="15" spans="1:20" x14ac:dyDescent="0.25">
      <c r="A15" s="194" t="s">
        <v>14</v>
      </c>
      <c r="B15" s="41" t="s">
        <v>32</v>
      </c>
      <c r="C15" s="106">
        <f>COUNTIF(cr_enero,"P")</f>
        <v>0</v>
      </c>
      <c r="D15" s="93">
        <f>COUNTIF(cr_febrero,"P")</f>
        <v>0</v>
      </c>
      <c r="E15" s="93">
        <f>COUNTIF(cr_marzo,"P")</f>
        <v>0</v>
      </c>
      <c r="F15" s="93">
        <f>COUNTIF(cr_abril,"P")</f>
        <v>0</v>
      </c>
      <c r="G15" s="93">
        <f>COUNTIF(cr_mayo,"P")</f>
        <v>0</v>
      </c>
      <c r="H15" s="93">
        <f>COUNTIF(cr_junio,"P")</f>
        <v>0</v>
      </c>
      <c r="I15" s="93">
        <f>COUNTIF(cr_julio,"P")</f>
        <v>0</v>
      </c>
      <c r="J15" s="93">
        <f>COUNTIF(cr_agosto,"P")</f>
        <v>0</v>
      </c>
      <c r="K15" s="93">
        <f>COUNTIF(cr_septiembre,"P")</f>
        <v>0</v>
      </c>
      <c r="L15" s="93">
        <f>COUNTIF(cr_octubre,"P")</f>
        <v>0</v>
      </c>
      <c r="M15" s="93">
        <f>COUNTIF(cr_noviembre,"P")</f>
        <v>0</v>
      </c>
      <c r="N15" s="93">
        <f>COUNTIF(cr_diciembre,"P")</f>
        <v>0</v>
      </c>
      <c r="O15" s="123">
        <f>SUM(C15:E15)</f>
        <v>0</v>
      </c>
      <c r="P15" s="124">
        <f>SUM(F15:H15)</f>
        <v>0</v>
      </c>
      <c r="Q15" s="125">
        <f>SUM(I15:K15)</f>
        <v>0</v>
      </c>
      <c r="R15" s="126">
        <f>SUM(L15:N15)</f>
        <v>0</v>
      </c>
      <c r="S15" s="190"/>
      <c r="T15" s="191"/>
    </row>
    <row r="16" spans="1:20" x14ac:dyDescent="0.25">
      <c r="A16" s="195"/>
      <c r="B16" s="41" t="s">
        <v>33</v>
      </c>
      <c r="C16" s="106">
        <f>COUNTIF(cr_enero,"E")</f>
        <v>0</v>
      </c>
      <c r="D16" s="93">
        <f>COUNTIF(cr_febrero,"E")</f>
        <v>0</v>
      </c>
      <c r="E16" s="93">
        <f>COUNTIF(cr_marzo,"E")</f>
        <v>0</v>
      </c>
      <c r="F16" s="93">
        <f>COUNTIF(cr_abril,"E")</f>
        <v>0</v>
      </c>
      <c r="G16" s="93">
        <f>COUNTIF(cr_mayo,"E")</f>
        <v>0</v>
      </c>
      <c r="H16" s="93">
        <f>COUNTIF(cr_junio,"E")</f>
        <v>0</v>
      </c>
      <c r="I16" s="93">
        <f>COUNTIF(cr_julio,"E")</f>
        <v>0</v>
      </c>
      <c r="J16" s="93">
        <f>COUNTIF(cr_agosto,"E")</f>
        <v>0</v>
      </c>
      <c r="K16" s="93">
        <f>COUNTIF(cr_septiembre,"E")</f>
        <v>0</v>
      </c>
      <c r="L16" s="93">
        <f>COUNTIF(cr_octubre,"E")</f>
        <v>0</v>
      </c>
      <c r="M16" s="93">
        <f>COUNTIF(cr_noviembre,"E")</f>
        <v>0</v>
      </c>
      <c r="N16" s="93">
        <f>COUNTIF(cr_diciembre,"E")</f>
        <v>0</v>
      </c>
      <c r="O16" s="123">
        <f>SUM(C16:E16)</f>
        <v>0</v>
      </c>
      <c r="P16" s="124">
        <f>SUM(F16:H16)</f>
        <v>0</v>
      </c>
      <c r="Q16" s="125">
        <f>SUM(I16:K16)</f>
        <v>0</v>
      </c>
      <c r="R16" s="126">
        <f>SUM(L16:N16)</f>
        <v>0</v>
      </c>
      <c r="S16" s="190"/>
      <c r="T16" s="191"/>
    </row>
    <row r="17" spans="1:20" x14ac:dyDescent="0.25">
      <c r="A17" s="196" t="s">
        <v>36</v>
      </c>
      <c r="B17" s="197"/>
      <c r="C17" s="108">
        <f>IF(C15&gt;0,C16/C15,0)</f>
        <v>0</v>
      </c>
      <c r="D17" s="94">
        <f>IF(D15&gt;0,D16/D15,0)</f>
        <v>0</v>
      </c>
      <c r="E17" s="96"/>
      <c r="F17" s="96"/>
      <c r="G17" s="96"/>
      <c r="H17" s="96"/>
      <c r="I17" s="96"/>
      <c r="J17" s="96"/>
      <c r="K17" s="96"/>
      <c r="L17" s="96"/>
      <c r="M17" s="96"/>
      <c r="N17" s="122"/>
      <c r="O17" s="108">
        <f>IF(O15&gt;0,O16/O15,0)</f>
        <v>0</v>
      </c>
      <c r="P17" s="94">
        <f t="shared" ref="P17:R17" si="12">IF(P15&gt;0,P16/P15,0)</f>
        <v>0</v>
      </c>
      <c r="Q17" s="94">
        <f t="shared" si="12"/>
        <v>0</v>
      </c>
      <c r="R17" s="109">
        <f t="shared" si="12"/>
        <v>0</v>
      </c>
      <c r="S17" s="190"/>
      <c r="T17" s="191"/>
    </row>
    <row r="18" spans="1:20" x14ac:dyDescent="0.25">
      <c r="A18" s="39"/>
      <c r="B18" s="40"/>
      <c r="C18" s="120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121"/>
      <c r="O18" s="104"/>
      <c r="P18" s="92"/>
      <c r="Q18" s="92"/>
      <c r="R18" s="105"/>
      <c r="S18" s="38"/>
    </row>
    <row r="19" spans="1:20" x14ac:dyDescent="0.25">
      <c r="A19" s="194" t="s">
        <v>37</v>
      </c>
      <c r="B19" s="17" t="s">
        <v>38</v>
      </c>
      <c r="C19" s="106">
        <f t="shared" ref="C19:N19" si="13">+C11+C15</f>
        <v>0</v>
      </c>
      <c r="D19" s="93">
        <f t="shared" si="13"/>
        <v>0</v>
      </c>
      <c r="E19" s="93">
        <f t="shared" si="13"/>
        <v>0</v>
      </c>
      <c r="F19" s="93">
        <f t="shared" si="13"/>
        <v>0</v>
      </c>
      <c r="G19" s="93">
        <f t="shared" si="13"/>
        <v>0</v>
      </c>
      <c r="H19" s="93">
        <f t="shared" si="13"/>
        <v>0</v>
      </c>
      <c r="I19" s="93">
        <f t="shared" si="13"/>
        <v>0</v>
      </c>
      <c r="J19" s="93">
        <f t="shared" si="13"/>
        <v>0</v>
      </c>
      <c r="K19" s="93">
        <f t="shared" si="13"/>
        <v>0</v>
      </c>
      <c r="L19" s="93">
        <f t="shared" si="13"/>
        <v>0</v>
      </c>
      <c r="M19" s="93">
        <f t="shared" si="13"/>
        <v>0</v>
      </c>
      <c r="N19" s="110">
        <f t="shared" si="13"/>
        <v>0</v>
      </c>
      <c r="O19" s="106">
        <f t="shared" ref="O19:R20" si="14">+O11+O15</f>
        <v>0</v>
      </c>
      <c r="P19" s="93">
        <f t="shared" si="14"/>
        <v>0</v>
      </c>
      <c r="Q19" s="93">
        <f t="shared" si="14"/>
        <v>0</v>
      </c>
      <c r="R19" s="110">
        <f t="shared" si="14"/>
        <v>0</v>
      </c>
      <c r="S19" s="192"/>
      <c r="T19" s="193"/>
    </row>
    <row r="20" spans="1:20" x14ac:dyDescent="0.25">
      <c r="A20" s="195"/>
      <c r="B20" s="17" t="s">
        <v>39</v>
      </c>
      <c r="C20" s="111">
        <f t="shared" ref="C20:N20" si="15">+C12+C16</f>
        <v>0</v>
      </c>
      <c r="D20" s="87">
        <f t="shared" si="15"/>
        <v>0</v>
      </c>
      <c r="E20" s="87">
        <f t="shared" si="15"/>
        <v>0</v>
      </c>
      <c r="F20" s="87">
        <f t="shared" si="15"/>
        <v>0</v>
      </c>
      <c r="G20" s="87">
        <f t="shared" si="15"/>
        <v>0</v>
      </c>
      <c r="H20" s="87">
        <f t="shared" si="15"/>
        <v>0</v>
      </c>
      <c r="I20" s="87">
        <f t="shared" si="15"/>
        <v>0</v>
      </c>
      <c r="J20" s="87">
        <f t="shared" si="15"/>
        <v>0</v>
      </c>
      <c r="K20" s="87">
        <f t="shared" si="15"/>
        <v>0</v>
      </c>
      <c r="L20" s="87">
        <f t="shared" si="15"/>
        <v>0</v>
      </c>
      <c r="M20" s="87">
        <f t="shared" si="15"/>
        <v>0</v>
      </c>
      <c r="N20" s="107">
        <f t="shared" si="15"/>
        <v>0</v>
      </c>
      <c r="O20" s="111">
        <f t="shared" si="14"/>
        <v>0</v>
      </c>
      <c r="P20" s="87">
        <f t="shared" si="14"/>
        <v>0</v>
      </c>
      <c r="Q20" s="87">
        <f t="shared" si="14"/>
        <v>0</v>
      </c>
      <c r="R20" s="107">
        <f t="shared" si="14"/>
        <v>0</v>
      </c>
      <c r="S20" s="192"/>
      <c r="T20" s="193"/>
    </row>
    <row r="21" spans="1:20" ht="15.75" thickBot="1" x14ac:dyDescent="0.3">
      <c r="A21" s="196" t="s">
        <v>36</v>
      </c>
      <c r="B21" s="197"/>
      <c r="C21" s="108">
        <f>IF(C19&gt;0,C20/C19,0)</f>
        <v>0</v>
      </c>
      <c r="D21" s="94">
        <f t="shared" ref="D21:N21" si="16">IF(D19&gt;0,D20/D19,0)</f>
        <v>0</v>
      </c>
      <c r="E21" s="94">
        <f t="shared" si="16"/>
        <v>0</v>
      </c>
      <c r="F21" s="94">
        <f t="shared" si="16"/>
        <v>0</v>
      </c>
      <c r="G21" s="94">
        <f t="shared" si="16"/>
        <v>0</v>
      </c>
      <c r="H21" s="94">
        <f t="shared" si="16"/>
        <v>0</v>
      </c>
      <c r="I21" s="94">
        <f t="shared" si="16"/>
        <v>0</v>
      </c>
      <c r="J21" s="94">
        <f t="shared" si="16"/>
        <v>0</v>
      </c>
      <c r="K21" s="94">
        <f t="shared" si="16"/>
        <v>0</v>
      </c>
      <c r="L21" s="94">
        <f t="shared" si="16"/>
        <v>0</v>
      </c>
      <c r="M21" s="94">
        <f t="shared" si="16"/>
        <v>0</v>
      </c>
      <c r="N21" s="109">
        <f t="shared" si="16"/>
        <v>0</v>
      </c>
      <c r="O21" s="112">
        <f>IF(O19&gt;0,O20/O19,0)</f>
        <v>0</v>
      </c>
      <c r="P21" s="113">
        <f t="shared" ref="P21:R21" si="17">IF(P19&gt;0,P20/P19,0)</f>
        <v>0</v>
      </c>
      <c r="Q21" s="113">
        <f t="shared" si="17"/>
        <v>0</v>
      </c>
      <c r="R21" s="114">
        <f t="shared" si="17"/>
        <v>0</v>
      </c>
      <c r="S21" s="192"/>
      <c r="T21" s="193"/>
    </row>
  </sheetData>
  <mergeCells count="21">
    <mergeCell ref="A1:A3"/>
    <mergeCell ref="C5:N5"/>
    <mergeCell ref="S7:T9"/>
    <mergeCell ref="S6:T6"/>
    <mergeCell ref="A6:B6"/>
    <mergeCell ref="A7:A8"/>
    <mergeCell ref="A9:B9"/>
    <mergeCell ref="O5:R5"/>
    <mergeCell ref="B1:S1"/>
    <mergeCell ref="B2:S2"/>
    <mergeCell ref="M3:S3"/>
    <mergeCell ref="B3:L3"/>
    <mergeCell ref="S11:T13"/>
    <mergeCell ref="S15:T17"/>
    <mergeCell ref="S19:T21"/>
    <mergeCell ref="A19:A20"/>
    <mergeCell ref="A21:B21"/>
    <mergeCell ref="A11:A12"/>
    <mergeCell ref="A13:B13"/>
    <mergeCell ref="A15:A16"/>
    <mergeCell ref="A17:B17"/>
  </mergeCells>
  <conditionalFormatting sqref="B11:B12">
    <cfRule type="cellIs" dxfId="111" priority="13" operator="equal">
      <formula>"E"</formula>
    </cfRule>
    <cfRule type="cellIs" dxfId="110" priority="14" operator="equal">
      <formula>"P"</formula>
    </cfRule>
  </conditionalFormatting>
  <conditionalFormatting sqref="B15:B16">
    <cfRule type="cellIs" dxfId="109" priority="11" operator="equal">
      <formula>"E"</formula>
    </cfRule>
    <cfRule type="cellIs" dxfId="108" priority="12" operator="equal">
      <formula>"P"</formula>
    </cfRule>
  </conditionalFormatting>
  <conditionalFormatting sqref="B7:N8">
    <cfRule type="cellIs" dxfId="107" priority="9" operator="equal">
      <formula>"E"</formula>
    </cfRule>
    <cfRule type="cellIs" dxfId="106" priority="10" operator="equal">
      <formula>"P"</formula>
    </cfRule>
  </conditionalFormatting>
  <conditionalFormatting sqref="B19:B20">
    <cfRule type="cellIs" dxfId="105" priority="7" operator="equal">
      <formula>"E"</formula>
    </cfRule>
    <cfRule type="cellIs" dxfId="104" priority="8" operator="equal">
      <formula>"P"</formula>
    </cfRule>
  </conditionalFormatting>
  <conditionalFormatting sqref="C11:N12">
    <cfRule type="cellIs" dxfId="103" priority="3" operator="equal">
      <formula>"E"</formula>
    </cfRule>
    <cfRule type="cellIs" dxfId="102" priority="4" operator="equal">
      <formula>"P"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8"/>
  <sheetViews>
    <sheetView showZeros="0" zoomScale="80" zoomScaleNormal="80" zoomScaleSheetLayoutView="85" workbookViewId="0">
      <selection activeCell="BI13" sqref="BI13"/>
    </sheetView>
  </sheetViews>
  <sheetFormatPr baseColWidth="10" defaultColWidth="11.42578125" defaultRowHeight="15" x14ac:dyDescent="0.25"/>
  <cols>
    <col min="1" max="1" width="20.85546875" style="4" customWidth="1"/>
    <col min="2" max="2" width="39" style="4" customWidth="1"/>
    <col min="3" max="3" width="16.85546875" style="4" customWidth="1"/>
    <col min="4" max="4" width="6" style="4" customWidth="1"/>
    <col min="5" max="5" width="3.42578125" style="4" customWidth="1"/>
    <col min="6" max="6" width="3.140625" style="4" customWidth="1"/>
    <col min="7" max="57" width="3.42578125" style="4" customWidth="1"/>
    <col min="58" max="16384" width="11.42578125" style="4"/>
  </cols>
  <sheetData>
    <row r="1" spans="1:149" s="12" customFormat="1" ht="36" customHeight="1" x14ac:dyDescent="0.25">
      <c r="A1" s="183"/>
      <c r="B1" s="133" t="s">
        <v>40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 t="s">
        <v>18</v>
      </c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</row>
    <row r="2" spans="1:149" s="12" customFormat="1" ht="36" customHeight="1" x14ac:dyDescent="0.25">
      <c r="A2" s="184"/>
      <c r="B2" s="213" t="s">
        <v>41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132" t="s">
        <v>42</v>
      </c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</row>
    <row r="3" spans="1:149" s="12" customFormat="1" ht="36" customHeight="1" x14ac:dyDescent="0.25">
      <c r="A3" s="185"/>
      <c r="B3" s="133" t="s">
        <v>53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0" t="s">
        <v>54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1"/>
      <c r="AS3" s="129" t="s">
        <v>68</v>
      </c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</row>
    <row r="4" spans="1:149" ht="15.6" customHeight="1" thickBot="1" x14ac:dyDescent="0.3">
      <c r="A4" s="9"/>
      <c r="B4" s="10"/>
      <c r="C4" s="7"/>
      <c r="D4" s="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</row>
    <row r="5" spans="1:149" x14ac:dyDescent="0.25">
      <c r="A5" s="175" t="s">
        <v>23</v>
      </c>
      <c r="B5" s="176" t="s">
        <v>12</v>
      </c>
      <c r="C5" s="177" t="s">
        <v>5</v>
      </c>
      <c r="D5" s="16" t="s">
        <v>19</v>
      </c>
      <c r="E5" s="220" t="s">
        <v>0</v>
      </c>
      <c r="F5" s="221"/>
      <c r="G5" s="221"/>
      <c r="H5" s="222"/>
      <c r="I5" s="220" t="s">
        <v>1</v>
      </c>
      <c r="J5" s="221"/>
      <c r="K5" s="221"/>
      <c r="L5" s="222"/>
      <c r="M5" s="220" t="s">
        <v>2</v>
      </c>
      <c r="N5" s="221"/>
      <c r="O5" s="221"/>
      <c r="P5" s="222"/>
      <c r="Q5" s="220" t="s">
        <v>21</v>
      </c>
      <c r="R5" s="221"/>
      <c r="S5" s="221"/>
      <c r="T5" s="221"/>
      <c r="U5" s="222"/>
      <c r="V5" s="220" t="s">
        <v>3</v>
      </c>
      <c r="W5" s="221"/>
      <c r="X5" s="221"/>
      <c r="Y5" s="222"/>
      <c r="Z5" s="220" t="s">
        <v>4</v>
      </c>
      <c r="AA5" s="221"/>
      <c r="AB5" s="221"/>
      <c r="AC5" s="222"/>
      <c r="AD5" s="220" t="s">
        <v>11</v>
      </c>
      <c r="AE5" s="221"/>
      <c r="AF5" s="221"/>
      <c r="AG5" s="221"/>
      <c r="AH5" s="222"/>
      <c r="AI5" s="220" t="s">
        <v>6</v>
      </c>
      <c r="AJ5" s="221"/>
      <c r="AK5" s="221"/>
      <c r="AL5" s="222"/>
      <c r="AM5" s="220" t="s">
        <v>7</v>
      </c>
      <c r="AN5" s="221"/>
      <c r="AO5" s="221"/>
      <c r="AP5" s="221"/>
      <c r="AQ5" s="222"/>
      <c r="AR5" s="220" t="s">
        <v>8</v>
      </c>
      <c r="AS5" s="221"/>
      <c r="AT5" s="221"/>
      <c r="AU5" s="221"/>
      <c r="AV5" s="222"/>
      <c r="AW5" s="220" t="s">
        <v>9</v>
      </c>
      <c r="AX5" s="221"/>
      <c r="AY5" s="221"/>
      <c r="AZ5" s="222"/>
      <c r="BA5" s="220" t="s">
        <v>10</v>
      </c>
      <c r="BB5" s="221"/>
      <c r="BC5" s="221"/>
      <c r="BD5" s="221"/>
      <c r="BE5" s="222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3"/>
    </row>
    <row r="6" spans="1:149" ht="15.75" thickBot="1" x14ac:dyDescent="0.3">
      <c r="A6" s="175"/>
      <c r="B6" s="176"/>
      <c r="C6" s="176"/>
      <c r="D6" s="15" t="s">
        <v>20</v>
      </c>
      <c r="E6" s="43">
        <v>1</v>
      </c>
      <c r="F6" s="44">
        <v>2</v>
      </c>
      <c r="G6" s="44">
        <v>3</v>
      </c>
      <c r="H6" s="45">
        <v>4</v>
      </c>
      <c r="I6" s="43">
        <v>1</v>
      </c>
      <c r="J6" s="44">
        <v>2</v>
      </c>
      <c r="K6" s="44">
        <v>3</v>
      </c>
      <c r="L6" s="45">
        <v>4</v>
      </c>
      <c r="M6" s="43">
        <v>1</v>
      </c>
      <c r="N6" s="44">
        <v>2</v>
      </c>
      <c r="O6" s="44">
        <v>3</v>
      </c>
      <c r="P6" s="45">
        <v>4</v>
      </c>
      <c r="Q6" s="43">
        <v>1</v>
      </c>
      <c r="R6" s="44">
        <v>2</v>
      </c>
      <c r="S6" s="44">
        <v>3</v>
      </c>
      <c r="T6" s="44">
        <v>4</v>
      </c>
      <c r="U6" s="45">
        <v>5</v>
      </c>
      <c r="V6" s="43">
        <v>1</v>
      </c>
      <c r="W6" s="44">
        <v>2</v>
      </c>
      <c r="X6" s="44">
        <v>3</v>
      </c>
      <c r="Y6" s="45">
        <v>4</v>
      </c>
      <c r="Z6" s="43">
        <v>1</v>
      </c>
      <c r="AA6" s="45">
        <v>2</v>
      </c>
      <c r="AB6" s="44">
        <v>3</v>
      </c>
      <c r="AC6" s="45">
        <v>4</v>
      </c>
      <c r="AD6" s="43">
        <v>1</v>
      </c>
      <c r="AE6" s="44">
        <v>2</v>
      </c>
      <c r="AF6" s="44">
        <v>3</v>
      </c>
      <c r="AG6" s="44">
        <v>4</v>
      </c>
      <c r="AH6" s="45">
        <v>5</v>
      </c>
      <c r="AI6" s="43">
        <v>1</v>
      </c>
      <c r="AJ6" s="44">
        <v>2</v>
      </c>
      <c r="AK6" s="44">
        <v>3</v>
      </c>
      <c r="AL6" s="45">
        <v>4</v>
      </c>
      <c r="AM6" s="43">
        <v>1</v>
      </c>
      <c r="AN6" s="44">
        <v>2</v>
      </c>
      <c r="AO6" s="44">
        <v>3</v>
      </c>
      <c r="AP6" s="44">
        <v>4</v>
      </c>
      <c r="AQ6" s="45">
        <v>5</v>
      </c>
      <c r="AR6" s="43">
        <v>1</v>
      </c>
      <c r="AS6" s="44">
        <v>2</v>
      </c>
      <c r="AT6" s="44">
        <v>3</v>
      </c>
      <c r="AU6" s="45">
        <v>4</v>
      </c>
      <c r="AV6" s="46">
        <v>5</v>
      </c>
      <c r="AW6" s="43">
        <v>1</v>
      </c>
      <c r="AX6" s="44">
        <v>2</v>
      </c>
      <c r="AY6" s="44">
        <v>3</v>
      </c>
      <c r="AZ6" s="45">
        <v>4</v>
      </c>
      <c r="BA6" s="43">
        <v>1</v>
      </c>
      <c r="BB6" s="44">
        <v>2</v>
      </c>
      <c r="BC6" s="44">
        <v>3</v>
      </c>
      <c r="BD6" s="44">
        <v>4</v>
      </c>
      <c r="BE6" s="45">
        <v>5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3"/>
    </row>
    <row r="7" spans="1:149" ht="15" customHeight="1" x14ac:dyDescent="0.25">
      <c r="A7" s="134"/>
      <c r="B7" s="79"/>
      <c r="C7" s="219" t="s">
        <v>14</v>
      </c>
      <c r="D7" s="17" t="s">
        <v>15</v>
      </c>
      <c r="E7" s="18"/>
      <c r="F7" s="2"/>
      <c r="G7" s="2"/>
      <c r="H7" s="19"/>
      <c r="I7" s="18"/>
      <c r="J7" s="2"/>
      <c r="K7" s="2"/>
      <c r="L7" s="19"/>
      <c r="M7" s="18"/>
      <c r="N7" s="2"/>
      <c r="O7" s="2"/>
      <c r="P7" s="19"/>
      <c r="Q7" s="18"/>
      <c r="R7" s="2"/>
      <c r="S7" s="2"/>
      <c r="T7" s="2"/>
      <c r="U7" s="19"/>
      <c r="V7" s="18"/>
      <c r="W7" s="2"/>
      <c r="X7" s="2"/>
      <c r="Y7" s="19"/>
      <c r="Z7" s="18"/>
      <c r="AA7" s="2"/>
      <c r="AB7" s="2"/>
      <c r="AC7" s="19"/>
      <c r="AD7" s="18"/>
      <c r="AE7" s="2"/>
      <c r="AF7" s="2"/>
      <c r="AG7" s="2"/>
      <c r="AH7" s="19"/>
      <c r="AI7" s="18"/>
      <c r="AJ7" s="2"/>
      <c r="AK7" s="2"/>
      <c r="AL7" s="19"/>
      <c r="AM7" s="18"/>
      <c r="AN7" s="2"/>
      <c r="AO7" s="2"/>
      <c r="AP7" s="2"/>
      <c r="AQ7" s="19"/>
      <c r="AR7" s="18"/>
      <c r="AS7" s="2"/>
      <c r="AT7" s="2"/>
      <c r="AU7" s="2"/>
      <c r="AV7" s="19"/>
      <c r="AW7" s="18"/>
      <c r="AX7" s="2"/>
      <c r="AY7" s="2"/>
      <c r="AZ7" s="19"/>
      <c r="BA7" s="18"/>
      <c r="BB7" s="2"/>
      <c r="BC7" s="2"/>
      <c r="BD7" s="2"/>
      <c r="BE7" s="17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</row>
    <row r="8" spans="1:149" ht="15" customHeight="1" thickBot="1" x14ac:dyDescent="0.3">
      <c r="A8" s="136"/>
      <c r="B8" s="80"/>
      <c r="C8" s="148"/>
      <c r="D8" s="17" t="s">
        <v>16</v>
      </c>
      <c r="E8" s="18"/>
      <c r="F8" s="2"/>
      <c r="G8" s="2"/>
      <c r="H8" s="19"/>
      <c r="I8" s="18"/>
      <c r="J8" s="2"/>
      <c r="K8" s="2"/>
      <c r="L8" s="19"/>
      <c r="M8" s="18"/>
      <c r="N8" s="2"/>
      <c r="O8" s="2"/>
      <c r="P8" s="19"/>
      <c r="Q8" s="18"/>
      <c r="R8" s="2"/>
      <c r="S8" s="2"/>
      <c r="T8" s="2"/>
      <c r="U8" s="19"/>
      <c r="V8" s="18"/>
      <c r="W8" s="2"/>
      <c r="X8" s="2"/>
      <c r="Y8" s="19"/>
      <c r="Z8" s="18"/>
      <c r="AA8" s="2"/>
      <c r="AB8" s="2"/>
      <c r="AC8" s="19"/>
      <c r="AD8" s="18"/>
      <c r="AE8" s="2"/>
      <c r="AF8" s="2"/>
      <c r="AG8" s="2"/>
      <c r="AH8" s="19"/>
      <c r="AI8" s="18"/>
      <c r="AJ8" s="2"/>
      <c r="AK8" s="2"/>
      <c r="AL8" s="19"/>
      <c r="AM8" s="18"/>
      <c r="AN8" s="2"/>
      <c r="AO8" s="2"/>
      <c r="AP8" s="2"/>
      <c r="AQ8" s="19"/>
      <c r="AR8" s="18"/>
      <c r="AS8" s="2"/>
      <c r="AT8" s="2"/>
      <c r="AU8" s="2"/>
      <c r="AV8" s="19"/>
      <c r="AW8" s="18"/>
      <c r="AX8" s="2"/>
      <c r="AY8" s="2"/>
      <c r="AZ8" s="19"/>
      <c r="BA8" s="18"/>
      <c r="BB8" s="2"/>
      <c r="BC8" s="2"/>
      <c r="BD8" s="2"/>
      <c r="BE8" s="17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</row>
    <row r="9" spans="1:149" ht="15" customHeight="1" x14ac:dyDescent="0.25">
      <c r="A9" s="134"/>
      <c r="B9" s="79"/>
      <c r="C9" s="219" t="s">
        <v>14</v>
      </c>
      <c r="D9" s="17" t="s">
        <v>15</v>
      </c>
      <c r="E9" s="18"/>
      <c r="F9" s="2"/>
      <c r="G9" s="2"/>
      <c r="H9" s="19"/>
      <c r="I9" s="18"/>
      <c r="J9" s="2"/>
      <c r="K9" s="2"/>
      <c r="L9" s="19"/>
      <c r="M9" s="18"/>
      <c r="N9" s="2"/>
      <c r="O9" s="2"/>
      <c r="P9" s="19"/>
      <c r="Q9" s="18"/>
      <c r="R9" s="2"/>
      <c r="S9" s="2"/>
      <c r="T9" s="2"/>
      <c r="U9" s="19"/>
      <c r="V9" s="18"/>
      <c r="W9" s="2"/>
      <c r="X9" s="2"/>
      <c r="Y9" s="19"/>
      <c r="Z9" s="18"/>
      <c r="AA9" s="2"/>
      <c r="AB9" s="2"/>
      <c r="AC9" s="19"/>
      <c r="AD9" s="18"/>
      <c r="AE9" s="2"/>
      <c r="AF9" s="2"/>
      <c r="AG9" s="2"/>
      <c r="AH9" s="19"/>
      <c r="AI9" s="18"/>
      <c r="AJ9" s="2"/>
      <c r="AK9" s="2"/>
      <c r="AL9" s="19"/>
      <c r="AM9" s="18"/>
      <c r="AN9" s="2"/>
      <c r="AO9" s="2"/>
      <c r="AP9" s="2"/>
      <c r="AQ9" s="19"/>
      <c r="AR9" s="18"/>
      <c r="AS9" s="2"/>
      <c r="AT9" s="2"/>
      <c r="AU9" s="2"/>
      <c r="AV9" s="19"/>
      <c r="AW9" s="18"/>
      <c r="AX9" s="2"/>
      <c r="AY9" s="2"/>
      <c r="AZ9" s="19"/>
      <c r="BA9" s="18"/>
      <c r="BB9" s="2"/>
      <c r="BC9" s="2"/>
      <c r="BD9" s="2"/>
      <c r="BE9" s="1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</row>
    <row r="10" spans="1:149" ht="15" customHeight="1" thickBot="1" x14ac:dyDescent="0.3">
      <c r="A10" s="136"/>
      <c r="B10" s="80"/>
      <c r="C10" s="148"/>
      <c r="D10" s="17" t="s">
        <v>16</v>
      </c>
      <c r="E10" s="18"/>
      <c r="F10" s="2"/>
      <c r="G10" s="2"/>
      <c r="H10" s="19"/>
      <c r="I10" s="18"/>
      <c r="J10" s="2"/>
      <c r="K10" s="2"/>
      <c r="L10" s="19"/>
      <c r="M10" s="18"/>
      <c r="N10" s="2"/>
      <c r="O10" s="2"/>
      <c r="P10" s="19"/>
      <c r="Q10" s="18"/>
      <c r="R10" s="2"/>
      <c r="S10" s="2"/>
      <c r="T10" s="2"/>
      <c r="U10" s="19"/>
      <c r="V10" s="18"/>
      <c r="W10" s="2"/>
      <c r="X10" s="2"/>
      <c r="Y10" s="19"/>
      <c r="Z10" s="18"/>
      <c r="AA10" s="2"/>
      <c r="AB10" s="2"/>
      <c r="AC10" s="19"/>
      <c r="AD10" s="18"/>
      <c r="AE10" s="2"/>
      <c r="AF10" s="2"/>
      <c r="AG10" s="2"/>
      <c r="AH10" s="19"/>
      <c r="AI10" s="18"/>
      <c r="AJ10" s="2"/>
      <c r="AK10" s="2"/>
      <c r="AL10" s="19"/>
      <c r="AM10" s="18"/>
      <c r="AN10" s="2"/>
      <c r="AO10" s="2"/>
      <c r="AP10" s="2"/>
      <c r="AQ10" s="19"/>
      <c r="AR10" s="18"/>
      <c r="AS10" s="2"/>
      <c r="AT10" s="2"/>
      <c r="AU10" s="2"/>
      <c r="AV10" s="19"/>
      <c r="AW10" s="18"/>
      <c r="AX10" s="2"/>
      <c r="AY10" s="2"/>
      <c r="AZ10" s="19"/>
      <c r="BA10" s="18"/>
      <c r="BB10" s="2"/>
      <c r="BC10" s="2"/>
      <c r="BD10" s="2"/>
      <c r="BE10" s="17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</row>
    <row r="11" spans="1:149" ht="15" customHeight="1" x14ac:dyDescent="0.25">
      <c r="A11" s="134"/>
      <c r="B11" s="82"/>
      <c r="C11" s="219" t="s">
        <v>14</v>
      </c>
      <c r="D11" s="17" t="s">
        <v>15</v>
      </c>
      <c r="E11" s="18"/>
      <c r="F11" s="2"/>
      <c r="G11" s="2"/>
      <c r="H11" s="19"/>
      <c r="I11" s="18"/>
      <c r="J11" s="2"/>
      <c r="K11" s="2"/>
      <c r="L11" s="19"/>
      <c r="M11" s="18"/>
      <c r="N11" s="2"/>
      <c r="O11" s="2"/>
      <c r="P11" s="19"/>
      <c r="Q11" s="18"/>
      <c r="R11" s="2"/>
      <c r="S11" s="2"/>
      <c r="T11" s="2"/>
      <c r="U11" s="19"/>
      <c r="V11" s="18"/>
      <c r="W11" s="2"/>
      <c r="X11" s="2"/>
      <c r="Y11" s="19"/>
      <c r="Z11" s="18"/>
      <c r="AA11" s="2"/>
      <c r="AB11" s="2"/>
      <c r="AC11" s="19"/>
      <c r="AD11" s="18"/>
      <c r="AE11" s="2"/>
      <c r="AF11" s="2"/>
      <c r="AG11" s="2"/>
      <c r="AH11" s="19"/>
      <c r="AI11" s="18"/>
      <c r="AJ11" s="2"/>
      <c r="AK11" s="2"/>
      <c r="AL11" s="19"/>
      <c r="AM11" s="18"/>
      <c r="AN11" s="2"/>
      <c r="AO11" s="2"/>
      <c r="AP11" s="2"/>
      <c r="AQ11" s="19"/>
      <c r="AR11" s="18"/>
      <c r="AS11" s="2"/>
      <c r="AT11" s="2"/>
      <c r="AU11" s="2"/>
      <c r="AV11" s="19"/>
      <c r="AW11" s="18"/>
      <c r="AX11" s="2"/>
      <c r="AY11" s="2"/>
      <c r="AZ11" s="19"/>
      <c r="BA11" s="18"/>
      <c r="BB11" s="2"/>
      <c r="BC11" s="2"/>
      <c r="BD11" s="2"/>
      <c r="BE11" s="17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</row>
    <row r="12" spans="1:149" ht="15" customHeight="1" thickBot="1" x14ac:dyDescent="0.3">
      <c r="A12" s="136"/>
      <c r="B12" s="80"/>
      <c r="C12" s="148"/>
      <c r="D12" s="17" t="s">
        <v>16</v>
      </c>
      <c r="E12" s="18"/>
      <c r="F12" s="2"/>
      <c r="G12" s="2"/>
      <c r="H12" s="19"/>
      <c r="I12" s="18"/>
      <c r="J12" s="2"/>
      <c r="K12" s="2"/>
      <c r="L12" s="19"/>
      <c r="M12" s="18"/>
      <c r="N12" s="2"/>
      <c r="O12" s="2"/>
      <c r="P12" s="19"/>
      <c r="Q12" s="18"/>
      <c r="R12" s="2"/>
      <c r="S12" s="2"/>
      <c r="T12" s="2"/>
      <c r="U12" s="19"/>
      <c r="V12" s="18"/>
      <c r="W12" s="2"/>
      <c r="X12" s="2"/>
      <c r="Y12" s="19"/>
      <c r="Z12" s="18"/>
      <c r="AA12" s="2"/>
      <c r="AB12" s="2"/>
      <c r="AC12" s="19"/>
      <c r="AD12" s="18"/>
      <c r="AE12" s="2"/>
      <c r="AF12" s="2"/>
      <c r="AG12" s="2"/>
      <c r="AH12" s="19"/>
      <c r="AI12" s="18"/>
      <c r="AJ12" s="2"/>
      <c r="AK12" s="2"/>
      <c r="AL12" s="19"/>
      <c r="AM12" s="18"/>
      <c r="AN12" s="2"/>
      <c r="AO12" s="2"/>
      <c r="AP12" s="2"/>
      <c r="AQ12" s="19"/>
      <c r="AR12" s="18"/>
      <c r="AS12" s="2"/>
      <c r="AT12" s="2"/>
      <c r="AU12" s="2"/>
      <c r="AV12" s="19"/>
      <c r="AW12" s="18"/>
      <c r="AX12" s="2"/>
      <c r="AY12" s="2"/>
      <c r="AZ12" s="19"/>
      <c r="BA12" s="18"/>
      <c r="BB12" s="2"/>
      <c r="BC12" s="2"/>
      <c r="BD12" s="2"/>
      <c r="BE12" s="17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</row>
    <row r="13" spans="1:149" ht="15" customHeight="1" x14ac:dyDescent="0.25">
      <c r="A13" s="134"/>
      <c r="B13" s="82"/>
      <c r="C13" s="219" t="s">
        <v>14</v>
      </c>
      <c r="D13" s="17" t="s">
        <v>15</v>
      </c>
      <c r="E13" s="18"/>
      <c r="F13" s="2"/>
      <c r="G13" s="2"/>
      <c r="H13" s="19"/>
      <c r="I13" s="18"/>
      <c r="J13" s="2"/>
      <c r="K13" s="2"/>
      <c r="L13" s="19"/>
      <c r="M13" s="18"/>
      <c r="N13" s="2"/>
      <c r="O13" s="2"/>
      <c r="P13" s="19"/>
      <c r="Q13" s="18"/>
      <c r="R13" s="2"/>
      <c r="S13" s="2"/>
      <c r="T13" s="2"/>
      <c r="U13" s="19"/>
      <c r="V13" s="18"/>
      <c r="W13" s="2"/>
      <c r="X13" s="2"/>
      <c r="Y13" s="19"/>
      <c r="Z13" s="18"/>
      <c r="AA13" s="2"/>
      <c r="AB13" s="2"/>
      <c r="AC13" s="19"/>
      <c r="AD13" s="18"/>
      <c r="AE13" s="2"/>
      <c r="AF13" s="2"/>
      <c r="AG13" s="2"/>
      <c r="AH13" s="19"/>
      <c r="AI13" s="18"/>
      <c r="AJ13" s="2"/>
      <c r="AK13" s="2"/>
      <c r="AL13" s="19"/>
      <c r="AM13" s="18"/>
      <c r="AN13" s="2"/>
      <c r="AO13" s="2"/>
      <c r="AP13" s="2"/>
      <c r="AQ13" s="19"/>
      <c r="AR13" s="18"/>
      <c r="AS13" s="2"/>
      <c r="AT13" s="2"/>
      <c r="AU13" s="2"/>
      <c r="AV13" s="19"/>
      <c r="AW13" s="18"/>
      <c r="AX13" s="2"/>
      <c r="AY13" s="2"/>
      <c r="AZ13" s="19"/>
      <c r="BA13" s="18"/>
      <c r="BB13" s="2"/>
      <c r="BC13" s="2"/>
      <c r="BD13" s="2"/>
      <c r="BE13" s="17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</row>
    <row r="14" spans="1:149" ht="15" customHeight="1" thickBot="1" x14ac:dyDescent="0.3">
      <c r="A14" s="136"/>
      <c r="B14" s="80"/>
      <c r="C14" s="148"/>
      <c r="D14" s="17" t="s">
        <v>16</v>
      </c>
      <c r="E14" s="18"/>
      <c r="F14" s="2"/>
      <c r="G14" s="2"/>
      <c r="H14" s="19"/>
      <c r="I14" s="18"/>
      <c r="J14" s="2"/>
      <c r="K14" s="2"/>
      <c r="L14" s="19"/>
      <c r="M14" s="18"/>
      <c r="N14" s="2"/>
      <c r="O14" s="2"/>
      <c r="P14" s="19"/>
      <c r="Q14" s="18"/>
      <c r="R14" s="2"/>
      <c r="S14" s="2"/>
      <c r="T14" s="2"/>
      <c r="U14" s="19"/>
      <c r="V14" s="18"/>
      <c r="W14" s="2"/>
      <c r="X14" s="2"/>
      <c r="Y14" s="19"/>
      <c r="Z14" s="18"/>
      <c r="AA14" s="2"/>
      <c r="AB14" s="2"/>
      <c r="AC14" s="19"/>
      <c r="AD14" s="18"/>
      <c r="AE14" s="2"/>
      <c r="AF14" s="2"/>
      <c r="AG14" s="2"/>
      <c r="AH14" s="19"/>
      <c r="AI14" s="18"/>
      <c r="AJ14" s="2"/>
      <c r="AK14" s="2"/>
      <c r="AL14" s="19"/>
      <c r="AM14" s="18"/>
      <c r="AN14" s="2"/>
      <c r="AO14" s="2"/>
      <c r="AP14" s="2"/>
      <c r="AQ14" s="19"/>
      <c r="AR14" s="18"/>
      <c r="AS14" s="2"/>
      <c r="AT14" s="2"/>
      <c r="AU14" s="2"/>
      <c r="AV14" s="19"/>
      <c r="AW14" s="18"/>
      <c r="AX14" s="2"/>
      <c r="AY14" s="2"/>
      <c r="AZ14" s="19"/>
      <c r="BA14" s="18"/>
      <c r="BB14" s="2"/>
      <c r="BC14" s="2"/>
      <c r="BD14" s="2"/>
      <c r="BE14" s="17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</row>
    <row r="15" spans="1:149" ht="15" customHeight="1" x14ac:dyDescent="0.25">
      <c r="A15" s="134"/>
      <c r="B15" s="82"/>
      <c r="C15" s="219" t="s">
        <v>14</v>
      </c>
      <c r="D15" s="17" t="s">
        <v>15</v>
      </c>
      <c r="E15" s="18"/>
      <c r="F15" s="2"/>
      <c r="G15" s="2"/>
      <c r="H15" s="19"/>
      <c r="I15" s="18"/>
      <c r="J15" s="2"/>
      <c r="K15" s="2"/>
      <c r="L15" s="19"/>
      <c r="M15" s="18"/>
      <c r="N15" s="2"/>
      <c r="O15" s="2"/>
      <c r="P15" s="19"/>
      <c r="Q15" s="18"/>
      <c r="R15" s="2"/>
      <c r="S15" s="2"/>
      <c r="T15" s="2"/>
      <c r="U15" s="19"/>
      <c r="V15" s="18"/>
      <c r="W15" s="2"/>
      <c r="X15" s="2"/>
      <c r="Y15" s="19"/>
      <c r="Z15" s="18"/>
      <c r="AA15" s="2"/>
      <c r="AB15" s="2"/>
      <c r="AC15" s="19"/>
      <c r="AD15" s="18"/>
      <c r="AE15" s="2"/>
      <c r="AF15" s="2"/>
      <c r="AG15" s="2"/>
      <c r="AH15" s="19"/>
      <c r="AI15" s="18"/>
      <c r="AJ15" s="2"/>
      <c r="AK15" s="2"/>
      <c r="AL15" s="19"/>
      <c r="AM15" s="18"/>
      <c r="AN15" s="2"/>
      <c r="AO15" s="2"/>
      <c r="AP15" s="2"/>
      <c r="AQ15" s="19"/>
      <c r="AR15" s="18"/>
      <c r="AS15" s="2"/>
      <c r="AT15" s="2"/>
      <c r="AU15" s="2"/>
      <c r="AV15" s="19"/>
      <c r="AW15" s="18"/>
      <c r="AX15" s="2"/>
      <c r="AY15" s="2"/>
      <c r="AZ15" s="19"/>
      <c r="BA15" s="18"/>
      <c r="BB15" s="2"/>
      <c r="BC15" s="2"/>
      <c r="BD15" s="2"/>
      <c r="BE15" s="17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</row>
    <row r="16" spans="1:149" ht="15" customHeight="1" thickBot="1" x14ac:dyDescent="0.3">
      <c r="A16" s="136"/>
      <c r="B16" s="80"/>
      <c r="C16" s="148"/>
      <c r="D16" s="17" t="s">
        <v>16</v>
      </c>
      <c r="E16" s="18"/>
      <c r="F16" s="2"/>
      <c r="G16" s="2"/>
      <c r="H16" s="19"/>
      <c r="I16" s="18"/>
      <c r="J16" s="2"/>
      <c r="K16" s="2"/>
      <c r="L16" s="19"/>
      <c r="M16" s="18"/>
      <c r="N16" s="2"/>
      <c r="O16" s="2"/>
      <c r="P16" s="19"/>
      <c r="Q16" s="18"/>
      <c r="R16" s="2"/>
      <c r="S16" s="2"/>
      <c r="T16" s="2"/>
      <c r="U16" s="19"/>
      <c r="V16" s="18"/>
      <c r="W16" s="2"/>
      <c r="X16" s="2"/>
      <c r="Y16" s="19"/>
      <c r="Z16" s="18"/>
      <c r="AA16" s="2"/>
      <c r="AB16" s="2"/>
      <c r="AC16" s="19"/>
      <c r="AD16" s="18"/>
      <c r="AE16" s="2"/>
      <c r="AF16" s="2"/>
      <c r="AG16" s="2"/>
      <c r="AH16" s="19"/>
      <c r="AI16" s="18"/>
      <c r="AJ16" s="2"/>
      <c r="AK16" s="2"/>
      <c r="AL16" s="19"/>
      <c r="AM16" s="18"/>
      <c r="AN16" s="2"/>
      <c r="AO16" s="2"/>
      <c r="AP16" s="2"/>
      <c r="AQ16" s="19"/>
      <c r="AR16" s="18"/>
      <c r="AS16" s="2"/>
      <c r="AT16" s="2"/>
      <c r="AU16" s="2"/>
      <c r="AV16" s="19"/>
      <c r="AW16" s="18"/>
      <c r="AX16" s="2"/>
      <c r="AY16" s="2"/>
      <c r="AZ16" s="19"/>
      <c r="BA16" s="18"/>
      <c r="BB16" s="2"/>
      <c r="BC16" s="2"/>
      <c r="BD16" s="2"/>
      <c r="BE16" s="17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</row>
    <row r="17" spans="1:149" ht="15" customHeight="1" x14ac:dyDescent="0.25">
      <c r="A17" s="134"/>
      <c r="B17" s="82"/>
      <c r="C17" s="219" t="s">
        <v>14</v>
      </c>
      <c r="D17" s="17" t="s">
        <v>15</v>
      </c>
      <c r="E17" s="18"/>
      <c r="F17" s="2"/>
      <c r="G17" s="2"/>
      <c r="H17" s="19"/>
      <c r="I17" s="18"/>
      <c r="J17" s="2"/>
      <c r="K17" s="2"/>
      <c r="L17" s="19"/>
      <c r="M17" s="18"/>
      <c r="N17" s="2"/>
      <c r="O17" s="2"/>
      <c r="P17" s="19"/>
      <c r="Q17" s="18"/>
      <c r="R17" s="2"/>
      <c r="S17" s="2"/>
      <c r="T17" s="2"/>
      <c r="U17" s="19"/>
      <c r="V17" s="18"/>
      <c r="W17" s="2"/>
      <c r="X17" s="2"/>
      <c r="Y17" s="19"/>
      <c r="Z17" s="18"/>
      <c r="AA17" s="2"/>
      <c r="AB17" s="2"/>
      <c r="AC17" s="19"/>
      <c r="AD17" s="18"/>
      <c r="AE17" s="2"/>
      <c r="AF17" s="2"/>
      <c r="AG17" s="2"/>
      <c r="AH17" s="19"/>
      <c r="AI17" s="18"/>
      <c r="AJ17" s="2"/>
      <c r="AK17" s="2"/>
      <c r="AL17" s="19"/>
      <c r="AM17" s="18"/>
      <c r="AN17" s="2"/>
      <c r="AO17" s="2"/>
      <c r="AP17" s="2"/>
      <c r="AQ17" s="19"/>
      <c r="AR17" s="18"/>
      <c r="AS17" s="2"/>
      <c r="AT17" s="2"/>
      <c r="AU17" s="2"/>
      <c r="AV17" s="19"/>
      <c r="AW17" s="18"/>
      <c r="AX17" s="2"/>
      <c r="AY17" s="2"/>
      <c r="AZ17" s="19"/>
      <c r="BA17" s="18"/>
      <c r="BB17" s="2"/>
      <c r="BC17" s="2"/>
      <c r="BD17" s="2"/>
      <c r="BE17" s="17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</row>
    <row r="18" spans="1:149" ht="15" customHeight="1" thickBot="1" x14ac:dyDescent="0.3">
      <c r="A18" s="136"/>
      <c r="B18" s="80"/>
      <c r="C18" s="148"/>
      <c r="D18" s="17" t="s">
        <v>16</v>
      </c>
      <c r="E18" s="18"/>
      <c r="F18" s="2"/>
      <c r="G18" s="2"/>
      <c r="H18" s="19"/>
      <c r="I18" s="18"/>
      <c r="J18" s="2"/>
      <c r="K18" s="2"/>
      <c r="L18" s="19"/>
      <c r="M18" s="18"/>
      <c r="N18" s="2"/>
      <c r="O18" s="2"/>
      <c r="P18" s="19"/>
      <c r="Q18" s="18"/>
      <c r="R18" s="2"/>
      <c r="S18" s="2"/>
      <c r="T18" s="2"/>
      <c r="U18" s="19"/>
      <c r="V18" s="18"/>
      <c r="W18" s="2"/>
      <c r="X18" s="2"/>
      <c r="Y18" s="19"/>
      <c r="Z18" s="18"/>
      <c r="AA18" s="2"/>
      <c r="AB18" s="2"/>
      <c r="AC18" s="19"/>
      <c r="AD18" s="18"/>
      <c r="AE18" s="2"/>
      <c r="AF18" s="2"/>
      <c r="AG18" s="2"/>
      <c r="AH18" s="19"/>
      <c r="AI18" s="18"/>
      <c r="AJ18" s="2"/>
      <c r="AK18" s="2"/>
      <c r="AL18" s="19"/>
      <c r="AM18" s="18"/>
      <c r="AN18" s="2"/>
      <c r="AO18" s="2"/>
      <c r="AP18" s="2"/>
      <c r="AQ18" s="19"/>
      <c r="AR18" s="18"/>
      <c r="AS18" s="2"/>
      <c r="AT18" s="2"/>
      <c r="AU18" s="2"/>
      <c r="AV18" s="19"/>
      <c r="AW18" s="18"/>
      <c r="AX18" s="2"/>
      <c r="AY18" s="2"/>
      <c r="AZ18" s="19"/>
      <c r="BA18" s="18"/>
      <c r="BB18" s="2"/>
      <c r="BC18" s="2"/>
      <c r="BD18" s="2"/>
      <c r="BE18" s="17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</row>
    <row r="19" spans="1:149" ht="15" customHeight="1" x14ac:dyDescent="0.25">
      <c r="A19" s="134"/>
      <c r="B19" s="82"/>
      <c r="C19" s="219" t="s">
        <v>14</v>
      </c>
      <c r="D19" s="17" t="s">
        <v>15</v>
      </c>
      <c r="E19" s="18"/>
      <c r="F19" s="2"/>
      <c r="G19" s="2"/>
      <c r="H19" s="19"/>
      <c r="I19" s="18"/>
      <c r="J19" s="2"/>
      <c r="K19" s="2"/>
      <c r="L19" s="19"/>
      <c r="M19" s="18"/>
      <c r="N19" s="2"/>
      <c r="O19" s="2"/>
      <c r="P19" s="19"/>
      <c r="Q19" s="18"/>
      <c r="R19" s="2"/>
      <c r="S19" s="2"/>
      <c r="T19" s="2"/>
      <c r="U19" s="19"/>
      <c r="V19" s="18"/>
      <c r="W19" s="2"/>
      <c r="X19" s="2"/>
      <c r="Y19" s="19"/>
      <c r="Z19" s="18"/>
      <c r="AA19" s="2"/>
      <c r="AB19" s="2"/>
      <c r="AC19" s="19"/>
      <c r="AD19" s="18"/>
      <c r="AE19" s="2"/>
      <c r="AF19" s="2"/>
      <c r="AG19" s="2"/>
      <c r="AH19" s="19"/>
      <c r="AI19" s="18"/>
      <c r="AJ19" s="2"/>
      <c r="AK19" s="2"/>
      <c r="AL19" s="19"/>
      <c r="AM19" s="18"/>
      <c r="AN19" s="2"/>
      <c r="AO19" s="2"/>
      <c r="AP19" s="2"/>
      <c r="AQ19" s="19"/>
      <c r="AR19" s="18"/>
      <c r="AS19" s="2"/>
      <c r="AT19" s="2"/>
      <c r="AU19" s="2"/>
      <c r="AV19" s="19"/>
      <c r="AW19" s="18"/>
      <c r="AX19" s="2"/>
      <c r="AY19" s="2"/>
      <c r="AZ19" s="19"/>
      <c r="BA19" s="18"/>
      <c r="BB19" s="2"/>
      <c r="BC19" s="2"/>
      <c r="BD19" s="2"/>
      <c r="BE19" s="17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</row>
    <row r="20" spans="1:149" ht="15" customHeight="1" thickBot="1" x14ac:dyDescent="0.3">
      <c r="A20" s="136"/>
      <c r="B20" s="80"/>
      <c r="C20" s="148"/>
      <c r="D20" s="17" t="s">
        <v>16</v>
      </c>
      <c r="E20" s="18"/>
      <c r="F20" s="2"/>
      <c r="G20" s="2"/>
      <c r="H20" s="19"/>
      <c r="I20" s="18"/>
      <c r="J20" s="2"/>
      <c r="K20" s="2"/>
      <c r="L20" s="19"/>
      <c r="M20" s="18"/>
      <c r="N20" s="2"/>
      <c r="O20" s="2"/>
      <c r="P20" s="19"/>
      <c r="Q20" s="18"/>
      <c r="R20" s="2"/>
      <c r="S20" s="2"/>
      <c r="T20" s="2"/>
      <c r="U20" s="19"/>
      <c r="V20" s="18"/>
      <c r="W20" s="2"/>
      <c r="X20" s="2"/>
      <c r="Y20" s="19"/>
      <c r="Z20" s="18"/>
      <c r="AA20" s="2"/>
      <c r="AB20" s="2"/>
      <c r="AC20" s="19"/>
      <c r="AD20" s="18"/>
      <c r="AE20" s="2"/>
      <c r="AF20" s="2"/>
      <c r="AG20" s="2"/>
      <c r="AH20" s="19"/>
      <c r="AI20" s="18"/>
      <c r="AJ20" s="2"/>
      <c r="AK20" s="2"/>
      <c r="AL20" s="19"/>
      <c r="AM20" s="18"/>
      <c r="AN20" s="2"/>
      <c r="AO20" s="2"/>
      <c r="AP20" s="2"/>
      <c r="AQ20" s="19"/>
      <c r="AR20" s="18"/>
      <c r="AS20" s="2"/>
      <c r="AT20" s="2"/>
      <c r="AU20" s="2"/>
      <c r="AV20" s="19"/>
      <c r="AW20" s="18"/>
      <c r="AX20" s="2"/>
      <c r="AY20" s="2"/>
      <c r="AZ20" s="19"/>
      <c r="BA20" s="18"/>
      <c r="BB20" s="2"/>
      <c r="BC20" s="2"/>
      <c r="BD20" s="2"/>
      <c r="BE20" s="17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</row>
    <row r="21" spans="1:149" ht="15" customHeight="1" x14ac:dyDescent="0.25">
      <c r="A21" s="134"/>
      <c r="B21" s="82"/>
      <c r="C21" s="219" t="s">
        <v>14</v>
      </c>
      <c r="D21" s="17" t="s">
        <v>15</v>
      </c>
      <c r="E21" s="18"/>
      <c r="F21" s="2"/>
      <c r="G21" s="2"/>
      <c r="H21" s="19"/>
      <c r="I21" s="18"/>
      <c r="J21" s="2"/>
      <c r="K21" s="2"/>
      <c r="L21" s="19"/>
      <c r="M21" s="18"/>
      <c r="N21" s="2"/>
      <c r="O21" s="2"/>
      <c r="P21" s="19"/>
      <c r="Q21" s="18"/>
      <c r="R21" s="2"/>
      <c r="S21" s="2"/>
      <c r="T21" s="2"/>
      <c r="U21" s="19"/>
      <c r="V21" s="18"/>
      <c r="W21" s="2"/>
      <c r="X21" s="2"/>
      <c r="Y21" s="19"/>
      <c r="Z21" s="18"/>
      <c r="AA21" s="2"/>
      <c r="AB21" s="2"/>
      <c r="AC21" s="19"/>
      <c r="AD21" s="18"/>
      <c r="AE21" s="2"/>
      <c r="AF21" s="2"/>
      <c r="AG21" s="2"/>
      <c r="AH21" s="19"/>
      <c r="AI21" s="18"/>
      <c r="AJ21" s="2"/>
      <c r="AK21" s="2"/>
      <c r="AL21" s="19"/>
      <c r="AM21" s="18"/>
      <c r="AN21" s="2"/>
      <c r="AO21" s="2"/>
      <c r="AP21" s="2"/>
      <c r="AQ21" s="19"/>
      <c r="AR21" s="18"/>
      <c r="AS21" s="2"/>
      <c r="AT21" s="2"/>
      <c r="AU21" s="2"/>
      <c r="AV21" s="19"/>
      <c r="AW21" s="18"/>
      <c r="AX21" s="2"/>
      <c r="AY21" s="2"/>
      <c r="AZ21" s="19"/>
      <c r="BA21" s="18"/>
      <c r="BB21" s="2"/>
      <c r="BC21" s="2"/>
      <c r="BD21" s="2"/>
      <c r="BE21" s="17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</row>
    <row r="22" spans="1:149" ht="15" customHeight="1" thickBot="1" x14ac:dyDescent="0.3">
      <c r="A22" s="136"/>
      <c r="B22" s="80"/>
      <c r="C22" s="148"/>
      <c r="D22" s="17" t="s">
        <v>16</v>
      </c>
      <c r="E22" s="18"/>
      <c r="F22" s="2"/>
      <c r="G22" s="2"/>
      <c r="H22" s="19"/>
      <c r="I22" s="18"/>
      <c r="J22" s="2"/>
      <c r="K22" s="2"/>
      <c r="L22" s="19"/>
      <c r="M22" s="18"/>
      <c r="N22" s="2"/>
      <c r="O22" s="2"/>
      <c r="P22" s="19"/>
      <c r="Q22" s="18"/>
      <c r="R22" s="2"/>
      <c r="S22" s="2"/>
      <c r="T22" s="2"/>
      <c r="U22" s="19"/>
      <c r="V22" s="18"/>
      <c r="W22" s="2"/>
      <c r="X22" s="2"/>
      <c r="Y22" s="19"/>
      <c r="Z22" s="18"/>
      <c r="AA22" s="2"/>
      <c r="AB22" s="2"/>
      <c r="AC22" s="19"/>
      <c r="AD22" s="18"/>
      <c r="AE22" s="2"/>
      <c r="AF22" s="2"/>
      <c r="AG22" s="2"/>
      <c r="AH22" s="19"/>
      <c r="AI22" s="18"/>
      <c r="AJ22" s="2"/>
      <c r="AK22" s="2"/>
      <c r="AL22" s="19"/>
      <c r="AM22" s="18"/>
      <c r="AN22" s="2"/>
      <c r="AO22" s="2"/>
      <c r="AP22" s="2"/>
      <c r="AQ22" s="19"/>
      <c r="AR22" s="18"/>
      <c r="AS22" s="2"/>
      <c r="AT22" s="2"/>
      <c r="AU22" s="2"/>
      <c r="AV22" s="19"/>
      <c r="AW22" s="18"/>
      <c r="AX22" s="2"/>
      <c r="AY22" s="2"/>
      <c r="AZ22" s="19"/>
      <c r="BA22" s="18"/>
      <c r="BB22" s="2"/>
      <c r="BC22" s="2"/>
      <c r="BD22" s="2"/>
      <c r="BE22" s="17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</row>
    <row r="23" spans="1:149" ht="15" customHeight="1" x14ac:dyDescent="0.25">
      <c r="A23" s="134"/>
      <c r="B23" s="82"/>
      <c r="C23" s="219" t="s">
        <v>14</v>
      </c>
      <c r="D23" s="17" t="s">
        <v>15</v>
      </c>
      <c r="E23" s="18"/>
      <c r="F23" s="2"/>
      <c r="G23" s="2"/>
      <c r="H23" s="19"/>
      <c r="I23" s="18"/>
      <c r="J23" s="2"/>
      <c r="K23" s="2"/>
      <c r="L23" s="19"/>
      <c r="M23" s="18"/>
      <c r="N23" s="2"/>
      <c r="O23" s="2"/>
      <c r="P23" s="19"/>
      <c r="Q23" s="18"/>
      <c r="R23" s="2"/>
      <c r="S23" s="2"/>
      <c r="T23" s="2"/>
      <c r="U23" s="19"/>
      <c r="V23" s="18"/>
      <c r="W23" s="2"/>
      <c r="X23" s="2"/>
      <c r="Y23" s="19"/>
      <c r="Z23" s="18"/>
      <c r="AA23" s="2"/>
      <c r="AB23" s="2"/>
      <c r="AC23" s="19"/>
      <c r="AD23" s="18"/>
      <c r="AE23" s="2"/>
      <c r="AF23" s="2"/>
      <c r="AG23" s="2"/>
      <c r="AH23" s="19"/>
      <c r="AI23" s="18"/>
      <c r="AJ23" s="2"/>
      <c r="AK23" s="2"/>
      <c r="AL23" s="19"/>
      <c r="AM23" s="18"/>
      <c r="AN23" s="2"/>
      <c r="AO23" s="2"/>
      <c r="AP23" s="2"/>
      <c r="AQ23" s="19"/>
      <c r="AR23" s="18"/>
      <c r="AS23" s="2"/>
      <c r="AT23" s="2"/>
      <c r="AU23" s="2"/>
      <c r="AV23" s="19"/>
      <c r="AW23" s="18"/>
      <c r="AX23" s="2"/>
      <c r="AY23" s="2"/>
      <c r="AZ23" s="19"/>
      <c r="BA23" s="18"/>
      <c r="BB23" s="2"/>
      <c r="BC23" s="2"/>
      <c r="BD23" s="2"/>
      <c r="BE23" s="17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</row>
    <row r="24" spans="1:149" ht="15" customHeight="1" thickBot="1" x14ac:dyDescent="0.3">
      <c r="A24" s="136"/>
      <c r="B24" s="80"/>
      <c r="C24" s="148"/>
      <c r="D24" s="17" t="s">
        <v>16</v>
      </c>
      <c r="E24" s="18"/>
      <c r="F24" s="2"/>
      <c r="G24" s="2"/>
      <c r="H24" s="19"/>
      <c r="I24" s="18"/>
      <c r="J24" s="2"/>
      <c r="K24" s="2"/>
      <c r="L24" s="19"/>
      <c r="M24" s="18"/>
      <c r="N24" s="2"/>
      <c r="O24" s="2"/>
      <c r="P24" s="19"/>
      <c r="Q24" s="18"/>
      <c r="R24" s="2"/>
      <c r="S24" s="2"/>
      <c r="T24" s="2"/>
      <c r="U24" s="19"/>
      <c r="V24" s="18"/>
      <c r="W24" s="2"/>
      <c r="X24" s="2"/>
      <c r="Y24" s="19"/>
      <c r="Z24" s="18"/>
      <c r="AA24" s="2"/>
      <c r="AB24" s="2"/>
      <c r="AC24" s="19"/>
      <c r="AD24" s="18"/>
      <c r="AE24" s="2"/>
      <c r="AF24" s="2"/>
      <c r="AG24" s="2"/>
      <c r="AH24" s="19"/>
      <c r="AI24" s="18"/>
      <c r="AJ24" s="2"/>
      <c r="AK24" s="2"/>
      <c r="AL24" s="19"/>
      <c r="AM24" s="18"/>
      <c r="AN24" s="2"/>
      <c r="AO24" s="2"/>
      <c r="AP24" s="2"/>
      <c r="AQ24" s="19"/>
      <c r="AR24" s="18"/>
      <c r="AS24" s="2"/>
      <c r="AT24" s="2"/>
      <c r="AU24" s="2"/>
      <c r="AV24" s="19"/>
      <c r="AW24" s="18"/>
      <c r="AX24" s="2"/>
      <c r="AY24" s="2"/>
      <c r="AZ24" s="19"/>
      <c r="BA24" s="18"/>
      <c r="BB24" s="2"/>
      <c r="BC24" s="2"/>
      <c r="BD24" s="2"/>
      <c r="BE24" s="17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</row>
    <row r="25" spans="1:149" ht="15" customHeight="1" x14ac:dyDescent="0.25">
      <c r="A25" s="134"/>
      <c r="B25" s="82"/>
      <c r="C25" s="219" t="s">
        <v>14</v>
      </c>
      <c r="D25" s="17" t="s">
        <v>15</v>
      </c>
      <c r="E25" s="18"/>
      <c r="F25" s="2"/>
      <c r="G25" s="2"/>
      <c r="H25" s="19"/>
      <c r="I25" s="18"/>
      <c r="J25" s="2"/>
      <c r="K25" s="2"/>
      <c r="L25" s="19"/>
      <c r="M25" s="18"/>
      <c r="N25" s="2"/>
      <c r="O25" s="2"/>
      <c r="P25" s="19"/>
      <c r="Q25" s="18"/>
      <c r="R25" s="2"/>
      <c r="S25" s="2"/>
      <c r="T25" s="2"/>
      <c r="U25" s="19"/>
      <c r="V25" s="18"/>
      <c r="W25" s="2"/>
      <c r="X25" s="2"/>
      <c r="Y25" s="19"/>
      <c r="Z25" s="18"/>
      <c r="AA25" s="2"/>
      <c r="AB25" s="2"/>
      <c r="AC25" s="19"/>
      <c r="AD25" s="18"/>
      <c r="AE25" s="2"/>
      <c r="AF25" s="2"/>
      <c r="AG25" s="2"/>
      <c r="AH25" s="19"/>
      <c r="AI25" s="18"/>
      <c r="AJ25" s="2"/>
      <c r="AK25" s="2"/>
      <c r="AL25" s="19"/>
      <c r="AM25" s="18"/>
      <c r="AN25" s="2"/>
      <c r="AO25" s="2"/>
      <c r="AP25" s="2"/>
      <c r="AQ25" s="19"/>
      <c r="AR25" s="18"/>
      <c r="AS25" s="2"/>
      <c r="AT25" s="2"/>
      <c r="AU25" s="2"/>
      <c r="AV25" s="19"/>
      <c r="AW25" s="18"/>
      <c r="AX25" s="2"/>
      <c r="AY25" s="2"/>
      <c r="AZ25" s="19"/>
      <c r="BA25" s="18"/>
      <c r="BB25" s="2"/>
      <c r="BC25" s="2"/>
      <c r="BD25" s="2"/>
      <c r="BE25" s="17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</row>
    <row r="26" spans="1:149" ht="15" customHeight="1" thickBot="1" x14ac:dyDescent="0.3">
      <c r="A26" s="136"/>
      <c r="B26" s="80"/>
      <c r="C26" s="148"/>
      <c r="D26" s="17" t="s">
        <v>16</v>
      </c>
      <c r="E26" s="18"/>
      <c r="F26" s="2"/>
      <c r="G26" s="2"/>
      <c r="H26" s="19"/>
      <c r="I26" s="18"/>
      <c r="J26" s="2"/>
      <c r="K26" s="2"/>
      <c r="L26" s="19"/>
      <c r="M26" s="18"/>
      <c r="N26" s="2"/>
      <c r="O26" s="2"/>
      <c r="P26" s="19"/>
      <c r="Q26" s="18"/>
      <c r="R26" s="2"/>
      <c r="S26" s="2"/>
      <c r="T26" s="2"/>
      <c r="U26" s="19"/>
      <c r="V26" s="18"/>
      <c r="W26" s="2"/>
      <c r="X26" s="2"/>
      <c r="Y26" s="19"/>
      <c r="Z26" s="18"/>
      <c r="AA26" s="2"/>
      <c r="AB26" s="2"/>
      <c r="AC26" s="19"/>
      <c r="AD26" s="18"/>
      <c r="AE26" s="2"/>
      <c r="AF26" s="2"/>
      <c r="AG26" s="2"/>
      <c r="AH26" s="19"/>
      <c r="AI26" s="18"/>
      <c r="AJ26" s="2"/>
      <c r="AK26" s="2"/>
      <c r="AL26" s="19"/>
      <c r="AM26" s="18"/>
      <c r="AN26" s="2"/>
      <c r="AO26" s="2"/>
      <c r="AP26" s="2"/>
      <c r="AQ26" s="19"/>
      <c r="AR26" s="18"/>
      <c r="AS26" s="2"/>
      <c r="AT26" s="2"/>
      <c r="AU26" s="2"/>
      <c r="AV26" s="19"/>
      <c r="AW26" s="18"/>
      <c r="AX26" s="2"/>
      <c r="AY26" s="2"/>
      <c r="AZ26" s="19"/>
      <c r="BA26" s="18"/>
      <c r="BB26" s="2"/>
      <c r="BC26" s="2"/>
      <c r="BD26" s="2"/>
      <c r="BE26" s="17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</row>
    <row r="27" spans="1:149" ht="15" customHeight="1" x14ac:dyDescent="0.25">
      <c r="A27" s="134"/>
      <c r="B27" s="82"/>
      <c r="C27" s="219" t="s">
        <v>14</v>
      </c>
      <c r="D27" s="17" t="s">
        <v>15</v>
      </c>
      <c r="E27" s="18"/>
      <c r="F27" s="2"/>
      <c r="G27" s="2"/>
      <c r="H27" s="19"/>
      <c r="I27" s="18"/>
      <c r="J27" s="2"/>
      <c r="K27" s="2"/>
      <c r="L27" s="19"/>
      <c r="M27" s="18"/>
      <c r="N27" s="2"/>
      <c r="O27" s="2"/>
      <c r="P27" s="19"/>
      <c r="Q27" s="18"/>
      <c r="R27" s="2"/>
      <c r="S27" s="2"/>
      <c r="T27" s="2"/>
      <c r="U27" s="19"/>
      <c r="V27" s="18"/>
      <c r="W27" s="2"/>
      <c r="X27" s="2"/>
      <c r="Y27" s="19"/>
      <c r="Z27" s="18"/>
      <c r="AA27" s="2"/>
      <c r="AB27" s="2"/>
      <c r="AC27" s="19"/>
      <c r="AD27" s="18"/>
      <c r="AE27" s="2"/>
      <c r="AF27" s="2"/>
      <c r="AG27" s="2"/>
      <c r="AH27" s="19"/>
      <c r="AI27" s="18"/>
      <c r="AJ27" s="2"/>
      <c r="AK27" s="2"/>
      <c r="AL27" s="19"/>
      <c r="AM27" s="18"/>
      <c r="AN27" s="2"/>
      <c r="AO27" s="2"/>
      <c r="AP27" s="2"/>
      <c r="AQ27" s="19"/>
      <c r="AR27" s="18"/>
      <c r="AS27" s="2"/>
      <c r="AT27" s="2"/>
      <c r="AU27" s="2"/>
      <c r="AV27" s="19"/>
      <c r="AW27" s="18"/>
      <c r="AX27" s="2"/>
      <c r="AY27" s="2"/>
      <c r="AZ27" s="19"/>
      <c r="BA27" s="18"/>
      <c r="BB27" s="2"/>
      <c r="BC27" s="2"/>
      <c r="BD27" s="2"/>
      <c r="BE27" s="17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</row>
    <row r="28" spans="1:149" ht="15" customHeight="1" thickBot="1" x14ac:dyDescent="0.3">
      <c r="A28" s="136"/>
      <c r="B28" s="80"/>
      <c r="C28" s="148"/>
      <c r="D28" s="17" t="s">
        <v>16</v>
      </c>
      <c r="E28" s="18"/>
      <c r="F28" s="2"/>
      <c r="G28" s="2"/>
      <c r="H28" s="19"/>
      <c r="I28" s="18"/>
      <c r="J28" s="2"/>
      <c r="K28" s="2"/>
      <c r="L28" s="19"/>
      <c r="M28" s="18"/>
      <c r="N28" s="2"/>
      <c r="O28" s="2"/>
      <c r="P28" s="19"/>
      <c r="Q28" s="18"/>
      <c r="R28" s="2"/>
      <c r="S28" s="2"/>
      <c r="T28" s="2"/>
      <c r="U28" s="19"/>
      <c r="V28" s="18"/>
      <c r="W28" s="2"/>
      <c r="X28" s="2"/>
      <c r="Y28" s="19"/>
      <c r="Z28" s="18"/>
      <c r="AA28" s="2"/>
      <c r="AB28" s="2"/>
      <c r="AC28" s="19"/>
      <c r="AD28" s="18"/>
      <c r="AE28" s="2"/>
      <c r="AF28" s="2"/>
      <c r="AG28" s="2"/>
      <c r="AH28" s="19"/>
      <c r="AI28" s="18"/>
      <c r="AJ28" s="2"/>
      <c r="AK28" s="2"/>
      <c r="AL28" s="19"/>
      <c r="AM28" s="18"/>
      <c r="AN28" s="2"/>
      <c r="AO28" s="2"/>
      <c r="AP28" s="2"/>
      <c r="AQ28" s="19"/>
      <c r="AR28" s="18"/>
      <c r="AS28" s="2"/>
      <c r="AT28" s="2"/>
      <c r="AU28" s="2"/>
      <c r="AV28" s="19"/>
      <c r="AW28" s="18"/>
      <c r="AX28" s="2"/>
      <c r="AY28" s="2"/>
      <c r="AZ28" s="19"/>
      <c r="BA28" s="18"/>
      <c r="BB28" s="2"/>
      <c r="BC28" s="2"/>
      <c r="BD28" s="2"/>
      <c r="BE28" s="17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</row>
    <row r="29" spans="1:149" ht="15" customHeight="1" x14ac:dyDescent="0.25">
      <c r="A29" s="134"/>
      <c r="B29" s="82"/>
      <c r="C29" s="219" t="s">
        <v>14</v>
      </c>
      <c r="D29" s="17" t="s">
        <v>15</v>
      </c>
      <c r="E29" s="18"/>
      <c r="F29" s="2"/>
      <c r="G29" s="2"/>
      <c r="H29" s="19"/>
      <c r="I29" s="18"/>
      <c r="J29" s="2"/>
      <c r="K29" s="2"/>
      <c r="L29" s="19"/>
      <c r="M29" s="18"/>
      <c r="N29" s="2"/>
      <c r="O29" s="2"/>
      <c r="P29" s="19"/>
      <c r="Q29" s="18"/>
      <c r="R29" s="2"/>
      <c r="S29" s="2"/>
      <c r="T29" s="2"/>
      <c r="U29" s="19"/>
      <c r="V29" s="18"/>
      <c r="W29" s="2"/>
      <c r="X29" s="2"/>
      <c r="Y29" s="19"/>
      <c r="Z29" s="18"/>
      <c r="AA29" s="2"/>
      <c r="AB29" s="2"/>
      <c r="AC29" s="19"/>
      <c r="AD29" s="18"/>
      <c r="AE29" s="2"/>
      <c r="AF29" s="2"/>
      <c r="AG29" s="2"/>
      <c r="AH29" s="19"/>
      <c r="AI29" s="18"/>
      <c r="AJ29" s="2"/>
      <c r="AK29" s="2"/>
      <c r="AL29" s="19"/>
      <c r="AM29" s="18"/>
      <c r="AN29" s="2"/>
      <c r="AO29" s="2"/>
      <c r="AP29" s="2"/>
      <c r="AQ29" s="19"/>
      <c r="AR29" s="18"/>
      <c r="AS29" s="2"/>
      <c r="AT29" s="2"/>
      <c r="AU29" s="2"/>
      <c r="AV29" s="19"/>
      <c r="AW29" s="18"/>
      <c r="AX29" s="2"/>
      <c r="AY29" s="2"/>
      <c r="AZ29" s="19"/>
      <c r="BA29" s="18"/>
      <c r="BB29" s="2"/>
      <c r="BC29" s="2"/>
      <c r="BD29" s="2"/>
      <c r="BE29" s="17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</row>
    <row r="30" spans="1:149" ht="15" customHeight="1" thickBot="1" x14ac:dyDescent="0.3">
      <c r="A30" s="136"/>
      <c r="B30" s="80"/>
      <c r="C30" s="148"/>
      <c r="D30" s="17" t="s">
        <v>16</v>
      </c>
      <c r="E30" s="18"/>
      <c r="F30" s="2"/>
      <c r="G30" s="2"/>
      <c r="H30" s="19"/>
      <c r="I30" s="18"/>
      <c r="J30" s="2"/>
      <c r="K30" s="2"/>
      <c r="L30" s="19"/>
      <c r="M30" s="18"/>
      <c r="N30" s="2"/>
      <c r="O30" s="2"/>
      <c r="P30" s="19"/>
      <c r="Q30" s="18"/>
      <c r="R30" s="2"/>
      <c r="S30" s="2"/>
      <c r="T30" s="2"/>
      <c r="U30" s="19"/>
      <c r="V30" s="18"/>
      <c r="W30" s="2"/>
      <c r="X30" s="2"/>
      <c r="Y30" s="19"/>
      <c r="Z30" s="18"/>
      <c r="AA30" s="2"/>
      <c r="AB30" s="2"/>
      <c r="AC30" s="19"/>
      <c r="AD30" s="18"/>
      <c r="AE30" s="2"/>
      <c r="AF30" s="2"/>
      <c r="AG30" s="2"/>
      <c r="AH30" s="19"/>
      <c r="AI30" s="18"/>
      <c r="AJ30" s="2"/>
      <c r="AK30" s="2"/>
      <c r="AL30" s="19"/>
      <c r="AM30" s="18"/>
      <c r="AN30" s="2"/>
      <c r="AO30" s="2"/>
      <c r="AP30" s="2"/>
      <c r="AQ30" s="19"/>
      <c r="AR30" s="18"/>
      <c r="AS30" s="2"/>
      <c r="AT30" s="2"/>
      <c r="AU30" s="2"/>
      <c r="AV30" s="19"/>
      <c r="AW30" s="18"/>
      <c r="AX30" s="2"/>
      <c r="AY30" s="2"/>
      <c r="AZ30" s="19"/>
      <c r="BA30" s="18"/>
      <c r="BB30" s="2"/>
      <c r="BC30" s="2"/>
      <c r="BD30" s="2"/>
      <c r="BE30" s="17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</row>
    <row r="31" spans="1:149" ht="15" customHeight="1" x14ac:dyDescent="0.25">
      <c r="A31" s="134"/>
      <c r="B31" s="82"/>
      <c r="C31" s="219" t="s">
        <v>14</v>
      </c>
      <c r="D31" s="17" t="s">
        <v>15</v>
      </c>
      <c r="E31" s="18"/>
      <c r="F31" s="2"/>
      <c r="G31" s="2"/>
      <c r="H31" s="19"/>
      <c r="I31" s="18"/>
      <c r="J31" s="2"/>
      <c r="K31" s="2"/>
      <c r="L31" s="19"/>
      <c r="M31" s="18"/>
      <c r="N31" s="2"/>
      <c r="O31" s="2"/>
      <c r="P31" s="19"/>
      <c r="Q31" s="18"/>
      <c r="R31" s="2"/>
      <c r="S31" s="2"/>
      <c r="T31" s="2"/>
      <c r="U31" s="19"/>
      <c r="V31" s="18"/>
      <c r="W31" s="2"/>
      <c r="X31" s="2"/>
      <c r="Y31" s="19"/>
      <c r="Z31" s="18"/>
      <c r="AA31" s="2"/>
      <c r="AB31" s="2"/>
      <c r="AC31" s="19"/>
      <c r="AD31" s="18"/>
      <c r="AE31" s="2"/>
      <c r="AF31" s="2"/>
      <c r="AG31" s="2"/>
      <c r="AH31" s="19"/>
      <c r="AI31" s="18"/>
      <c r="AJ31" s="2"/>
      <c r="AK31" s="2"/>
      <c r="AL31" s="19"/>
      <c r="AM31" s="18"/>
      <c r="AN31" s="2"/>
      <c r="AO31" s="2"/>
      <c r="AP31" s="2"/>
      <c r="AQ31" s="19"/>
      <c r="AR31" s="18"/>
      <c r="AS31" s="2"/>
      <c r="AT31" s="2"/>
      <c r="AU31" s="2"/>
      <c r="AV31" s="19"/>
      <c r="AW31" s="18"/>
      <c r="AX31" s="2"/>
      <c r="AY31" s="2"/>
      <c r="AZ31" s="19"/>
      <c r="BA31" s="18"/>
      <c r="BB31" s="2"/>
      <c r="BC31" s="2"/>
      <c r="BD31" s="2"/>
      <c r="BE31" s="17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</row>
    <row r="32" spans="1:149" ht="15" customHeight="1" thickBot="1" x14ac:dyDescent="0.3">
      <c r="A32" s="136"/>
      <c r="B32" s="80"/>
      <c r="C32" s="148"/>
      <c r="D32" s="17" t="s">
        <v>16</v>
      </c>
      <c r="E32" s="18"/>
      <c r="F32" s="2"/>
      <c r="G32" s="2"/>
      <c r="H32" s="19"/>
      <c r="I32" s="18"/>
      <c r="J32" s="2"/>
      <c r="K32" s="2"/>
      <c r="L32" s="19"/>
      <c r="M32" s="18"/>
      <c r="N32" s="2"/>
      <c r="O32" s="2"/>
      <c r="P32" s="19"/>
      <c r="Q32" s="18"/>
      <c r="R32" s="2"/>
      <c r="S32" s="2"/>
      <c r="T32" s="2"/>
      <c r="U32" s="19"/>
      <c r="V32" s="18"/>
      <c r="W32" s="2"/>
      <c r="X32" s="2"/>
      <c r="Y32" s="19"/>
      <c r="Z32" s="18"/>
      <c r="AA32" s="2"/>
      <c r="AB32" s="2"/>
      <c r="AC32" s="19"/>
      <c r="AD32" s="18"/>
      <c r="AE32" s="2"/>
      <c r="AF32" s="2"/>
      <c r="AG32" s="2"/>
      <c r="AH32" s="19"/>
      <c r="AI32" s="18"/>
      <c r="AJ32" s="2"/>
      <c r="AK32" s="2"/>
      <c r="AL32" s="19"/>
      <c r="AM32" s="18"/>
      <c r="AN32" s="2"/>
      <c r="AO32" s="2"/>
      <c r="AP32" s="2"/>
      <c r="AQ32" s="19"/>
      <c r="AR32" s="18"/>
      <c r="AS32" s="2"/>
      <c r="AT32" s="2"/>
      <c r="AU32" s="2"/>
      <c r="AV32" s="19"/>
      <c r="AW32" s="18"/>
      <c r="AX32" s="2"/>
      <c r="AY32" s="2"/>
      <c r="AZ32" s="19"/>
      <c r="BA32" s="18"/>
      <c r="BB32" s="2"/>
      <c r="BC32" s="2"/>
      <c r="BD32" s="2"/>
      <c r="BE32" s="17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</row>
    <row r="33" spans="1:149" ht="15" customHeight="1" x14ac:dyDescent="0.25">
      <c r="A33" s="134"/>
      <c r="B33" s="82"/>
      <c r="C33" s="219" t="s">
        <v>14</v>
      </c>
      <c r="D33" s="17" t="s">
        <v>15</v>
      </c>
      <c r="E33" s="18"/>
      <c r="F33" s="2"/>
      <c r="G33" s="2"/>
      <c r="H33" s="19"/>
      <c r="I33" s="18"/>
      <c r="J33" s="2"/>
      <c r="K33" s="2"/>
      <c r="L33" s="19"/>
      <c r="M33" s="18"/>
      <c r="N33" s="2"/>
      <c r="O33" s="2"/>
      <c r="P33" s="19"/>
      <c r="Q33" s="18"/>
      <c r="R33" s="2"/>
      <c r="S33" s="2"/>
      <c r="T33" s="2"/>
      <c r="U33" s="19"/>
      <c r="V33" s="18"/>
      <c r="W33" s="2"/>
      <c r="X33" s="2"/>
      <c r="Y33" s="19"/>
      <c r="Z33" s="18"/>
      <c r="AA33" s="2"/>
      <c r="AB33" s="2"/>
      <c r="AC33" s="19"/>
      <c r="AD33" s="18"/>
      <c r="AE33" s="2"/>
      <c r="AF33" s="2"/>
      <c r="AG33" s="2"/>
      <c r="AH33" s="19"/>
      <c r="AI33" s="18"/>
      <c r="AJ33" s="2"/>
      <c r="AK33" s="2"/>
      <c r="AL33" s="19"/>
      <c r="AM33" s="18"/>
      <c r="AN33" s="2"/>
      <c r="AO33" s="2"/>
      <c r="AP33" s="2"/>
      <c r="AQ33" s="19"/>
      <c r="AR33" s="18"/>
      <c r="AS33" s="2"/>
      <c r="AT33" s="2"/>
      <c r="AU33" s="2"/>
      <c r="AV33" s="19"/>
      <c r="AW33" s="18"/>
      <c r="AX33" s="2"/>
      <c r="AY33" s="2"/>
      <c r="AZ33" s="19"/>
      <c r="BA33" s="18"/>
      <c r="BB33" s="2"/>
      <c r="BC33" s="2"/>
      <c r="BD33" s="2"/>
      <c r="BE33" s="17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</row>
    <row r="34" spans="1:149" ht="15" customHeight="1" thickBot="1" x14ac:dyDescent="0.3">
      <c r="A34" s="136"/>
      <c r="B34" s="80"/>
      <c r="C34" s="148"/>
      <c r="D34" s="17" t="s">
        <v>16</v>
      </c>
      <c r="E34" s="18"/>
      <c r="F34" s="2"/>
      <c r="G34" s="2"/>
      <c r="H34" s="19"/>
      <c r="I34" s="18"/>
      <c r="J34" s="2"/>
      <c r="K34" s="2"/>
      <c r="L34" s="19"/>
      <c r="M34" s="18"/>
      <c r="N34" s="2"/>
      <c r="O34" s="2"/>
      <c r="P34" s="19"/>
      <c r="Q34" s="18"/>
      <c r="R34" s="2"/>
      <c r="S34" s="2"/>
      <c r="T34" s="2"/>
      <c r="U34" s="19"/>
      <c r="V34" s="18"/>
      <c r="W34" s="2"/>
      <c r="X34" s="2"/>
      <c r="Y34" s="19"/>
      <c r="Z34" s="18"/>
      <c r="AA34" s="2"/>
      <c r="AB34" s="2"/>
      <c r="AC34" s="19"/>
      <c r="AD34" s="18"/>
      <c r="AE34" s="2"/>
      <c r="AF34" s="2"/>
      <c r="AG34" s="2"/>
      <c r="AH34" s="19"/>
      <c r="AI34" s="18"/>
      <c r="AJ34" s="2"/>
      <c r="AK34" s="2"/>
      <c r="AL34" s="19"/>
      <c r="AM34" s="18"/>
      <c r="AN34" s="2"/>
      <c r="AO34" s="2"/>
      <c r="AP34" s="2"/>
      <c r="AQ34" s="19"/>
      <c r="AR34" s="18"/>
      <c r="AS34" s="2"/>
      <c r="AT34" s="2"/>
      <c r="AU34" s="2"/>
      <c r="AV34" s="19"/>
      <c r="AW34" s="18"/>
      <c r="AX34" s="2"/>
      <c r="AY34" s="2"/>
      <c r="AZ34" s="19"/>
      <c r="BA34" s="18"/>
      <c r="BB34" s="2"/>
      <c r="BC34" s="2"/>
      <c r="BD34" s="2"/>
      <c r="BE34" s="17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</row>
    <row r="35" spans="1:149" ht="15" customHeight="1" x14ac:dyDescent="0.25">
      <c r="A35" s="134"/>
      <c r="B35" s="82"/>
      <c r="C35" s="219" t="s">
        <v>14</v>
      </c>
      <c r="D35" s="17" t="s">
        <v>15</v>
      </c>
      <c r="E35" s="18"/>
      <c r="F35" s="2"/>
      <c r="G35" s="2"/>
      <c r="H35" s="19"/>
      <c r="I35" s="18"/>
      <c r="J35" s="2"/>
      <c r="K35" s="2"/>
      <c r="L35" s="19"/>
      <c r="M35" s="18"/>
      <c r="N35" s="2"/>
      <c r="O35" s="2"/>
      <c r="P35" s="19"/>
      <c r="Q35" s="18"/>
      <c r="R35" s="2"/>
      <c r="S35" s="2"/>
      <c r="T35" s="2"/>
      <c r="U35" s="19"/>
      <c r="V35" s="18"/>
      <c r="W35" s="2"/>
      <c r="X35" s="2"/>
      <c r="Y35" s="19"/>
      <c r="Z35" s="18"/>
      <c r="AA35" s="2"/>
      <c r="AB35" s="2"/>
      <c r="AC35" s="19"/>
      <c r="AD35" s="18"/>
      <c r="AE35" s="2"/>
      <c r="AF35" s="2"/>
      <c r="AG35" s="2"/>
      <c r="AH35" s="19"/>
      <c r="AI35" s="18"/>
      <c r="AJ35" s="2"/>
      <c r="AK35" s="2"/>
      <c r="AL35" s="19"/>
      <c r="AM35" s="18"/>
      <c r="AN35" s="2"/>
      <c r="AO35" s="2"/>
      <c r="AP35" s="2"/>
      <c r="AQ35" s="19"/>
      <c r="AR35" s="18"/>
      <c r="AS35" s="2"/>
      <c r="AT35" s="2"/>
      <c r="AU35" s="2"/>
      <c r="AV35" s="19"/>
      <c r="AW35" s="18"/>
      <c r="AX35" s="2"/>
      <c r="AY35" s="2"/>
      <c r="AZ35" s="19"/>
      <c r="BA35" s="18"/>
      <c r="BB35" s="2"/>
      <c r="BC35" s="2"/>
      <c r="BD35" s="2"/>
      <c r="BE35" s="17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</row>
    <row r="36" spans="1:149" ht="15" customHeight="1" thickBot="1" x14ac:dyDescent="0.3">
      <c r="A36" s="136"/>
      <c r="B36" s="80"/>
      <c r="C36" s="148"/>
      <c r="D36" s="17" t="s">
        <v>16</v>
      </c>
      <c r="E36" s="18"/>
      <c r="F36" s="2"/>
      <c r="G36" s="2"/>
      <c r="H36" s="19"/>
      <c r="I36" s="18"/>
      <c r="J36" s="2"/>
      <c r="K36" s="2"/>
      <c r="L36" s="19"/>
      <c r="M36" s="18"/>
      <c r="N36" s="2"/>
      <c r="O36" s="2"/>
      <c r="P36" s="19"/>
      <c r="Q36" s="18"/>
      <c r="R36" s="2"/>
      <c r="S36" s="2"/>
      <c r="T36" s="2"/>
      <c r="U36" s="19"/>
      <c r="V36" s="18"/>
      <c r="W36" s="2"/>
      <c r="X36" s="2"/>
      <c r="Y36" s="19"/>
      <c r="Z36" s="18"/>
      <c r="AA36" s="2"/>
      <c r="AB36" s="2"/>
      <c r="AC36" s="19"/>
      <c r="AD36" s="18"/>
      <c r="AE36" s="2"/>
      <c r="AF36" s="2"/>
      <c r="AG36" s="2"/>
      <c r="AH36" s="19"/>
      <c r="AI36" s="18"/>
      <c r="AJ36" s="2"/>
      <c r="AK36" s="2"/>
      <c r="AL36" s="19"/>
      <c r="AM36" s="18"/>
      <c r="AN36" s="2"/>
      <c r="AO36" s="2"/>
      <c r="AP36" s="2"/>
      <c r="AQ36" s="19"/>
      <c r="AR36" s="18"/>
      <c r="AS36" s="2"/>
      <c r="AT36" s="2"/>
      <c r="AU36" s="2"/>
      <c r="AV36" s="19"/>
      <c r="AW36" s="18"/>
      <c r="AX36" s="2"/>
      <c r="AY36" s="2"/>
      <c r="AZ36" s="19"/>
      <c r="BA36" s="18"/>
      <c r="BB36" s="2"/>
      <c r="BC36" s="2"/>
      <c r="BD36" s="2"/>
      <c r="BE36" s="17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</row>
    <row r="37" spans="1:149" ht="15" customHeight="1" x14ac:dyDescent="0.25">
      <c r="A37" s="134"/>
      <c r="B37" s="82"/>
      <c r="C37" s="219" t="s">
        <v>14</v>
      </c>
      <c r="D37" s="17" t="s">
        <v>15</v>
      </c>
      <c r="E37" s="18"/>
      <c r="F37" s="2"/>
      <c r="G37" s="2"/>
      <c r="H37" s="19"/>
      <c r="I37" s="18"/>
      <c r="J37" s="2"/>
      <c r="K37" s="2"/>
      <c r="L37" s="19"/>
      <c r="M37" s="18"/>
      <c r="N37" s="2"/>
      <c r="O37" s="2"/>
      <c r="P37" s="19"/>
      <c r="Q37" s="18"/>
      <c r="R37" s="2"/>
      <c r="S37" s="2"/>
      <c r="T37" s="2"/>
      <c r="U37" s="19"/>
      <c r="V37" s="18"/>
      <c r="W37" s="2"/>
      <c r="X37" s="2"/>
      <c r="Y37" s="19"/>
      <c r="Z37" s="18"/>
      <c r="AA37" s="2"/>
      <c r="AB37" s="2"/>
      <c r="AC37" s="19"/>
      <c r="AD37" s="18"/>
      <c r="AE37" s="2"/>
      <c r="AF37" s="2"/>
      <c r="AG37" s="2"/>
      <c r="AH37" s="19"/>
      <c r="AI37" s="18"/>
      <c r="AJ37" s="2"/>
      <c r="AK37" s="2"/>
      <c r="AL37" s="19"/>
      <c r="AM37" s="18"/>
      <c r="AN37" s="2"/>
      <c r="AO37" s="2"/>
      <c r="AP37" s="2"/>
      <c r="AQ37" s="19"/>
      <c r="AR37" s="18"/>
      <c r="AS37" s="2"/>
      <c r="AT37" s="2"/>
      <c r="AU37" s="2"/>
      <c r="AV37" s="19"/>
      <c r="AW37" s="18"/>
      <c r="AX37" s="2"/>
      <c r="AY37" s="2"/>
      <c r="AZ37" s="19"/>
      <c r="BA37" s="18"/>
      <c r="BB37" s="2"/>
      <c r="BC37" s="2"/>
      <c r="BD37" s="2"/>
      <c r="BE37" s="17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</row>
    <row r="38" spans="1:149" ht="15" customHeight="1" thickBot="1" x14ac:dyDescent="0.3">
      <c r="A38" s="136"/>
      <c r="B38" s="80"/>
      <c r="C38" s="148"/>
      <c r="D38" s="17" t="s">
        <v>16</v>
      </c>
      <c r="E38" s="18"/>
      <c r="F38" s="2"/>
      <c r="G38" s="2"/>
      <c r="H38" s="19"/>
      <c r="I38" s="18"/>
      <c r="J38" s="2"/>
      <c r="K38" s="2"/>
      <c r="L38" s="19"/>
      <c r="M38" s="18"/>
      <c r="N38" s="2"/>
      <c r="O38" s="2"/>
      <c r="P38" s="19"/>
      <c r="Q38" s="18"/>
      <c r="R38" s="2"/>
      <c r="S38" s="2"/>
      <c r="T38" s="2"/>
      <c r="U38" s="19"/>
      <c r="V38" s="18"/>
      <c r="W38" s="2"/>
      <c r="X38" s="2"/>
      <c r="Y38" s="19"/>
      <c r="Z38" s="18"/>
      <c r="AA38" s="2"/>
      <c r="AB38" s="2"/>
      <c r="AC38" s="19"/>
      <c r="AD38" s="18"/>
      <c r="AE38" s="2"/>
      <c r="AF38" s="2"/>
      <c r="AG38" s="2"/>
      <c r="AH38" s="19"/>
      <c r="AI38" s="18"/>
      <c r="AJ38" s="2"/>
      <c r="AK38" s="2"/>
      <c r="AL38" s="19"/>
      <c r="AM38" s="18"/>
      <c r="AN38" s="2"/>
      <c r="AO38" s="2"/>
      <c r="AP38" s="2"/>
      <c r="AQ38" s="19"/>
      <c r="AR38" s="18"/>
      <c r="AS38" s="2"/>
      <c r="AT38" s="2"/>
      <c r="AU38" s="2"/>
      <c r="AV38" s="19"/>
      <c r="AW38" s="18"/>
      <c r="AX38" s="2"/>
      <c r="AY38" s="2"/>
      <c r="AZ38" s="19"/>
      <c r="BA38" s="18"/>
      <c r="BB38" s="2"/>
      <c r="BC38" s="2"/>
      <c r="BD38" s="2"/>
      <c r="BE38" s="17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</row>
    <row r="39" spans="1:149" ht="15" customHeight="1" x14ac:dyDescent="0.25">
      <c r="A39" s="134"/>
      <c r="B39" s="82"/>
      <c r="C39" s="219" t="s">
        <v>14</v>
      </c>
      <c r="D39" s="17" t="s">
        <v>15</v>
      </c>
      <c r="E39" s="18"/>
      <c r="F39" s="2"/>
      <c r="G39" s="2"/>
      <c r="H39" s="19"/>
      <c r="I39" s="18"/>
      <c r="J39" s="2"/>
      <c r="K39" s="2"/>
      <c r="L39" s="19"/>
      <c r="M39" s="18"/>
      <c r="N39" s="2"/>
      <c r="O39" s="2"/>
      <c r="P39" s="19"/>
      <c r="Q39" s="18"/>
      <c r="R39" s="2"/>
      <c r="S39" s="2"/>
      <c r="T39" s="2"/>
      <c r="U39" s="19"/>
      <c r="V39" s="18"/>
      <c r="W39" s="2"/>
      <c r="X39" s="2"/>
      <c r="Y39" s="19"/>
      <c r="Z39" s="18"/>
      <c r="AA39" s="2"/>
      <c r="AB39" s="2"/>
      <c r="AC39" s="19"/>
      <c r="AD39" s="18"/>
      <c r="AE39" s="2"/>
      <c r="AF39" s="2"/>
      <c r="AG39" s="2"/>
      <c r="AH39" s="19"/>
      <c r="AI39" s="18"/>
      <c r="AJ39" s="2"/>
      <c r="AK39" s="2"/>
      <c r="AL39" s="19"/>
      <c r="AM39" s="18"/>
      <c r="AN39" s="2"/>
      <c r="AO39" s="2"/>
      <c r="AP39" s="2"/>
      <c r="AQ39" s="19"/>
      <c r="AR39" s="18"/>
      <c r="AS39" s="2"/>
      <c r="AT39" s="2"/>
      <c r="AU39" s="2"/>
      <c r="AV39" s="19"/>
      <c r="AW39" s="18"/>
      <c r="AX39" s="2"/>
      <c r="AY39" s="2"/>
      <c r="AZ39" s="19"/>
      <c r="BA39" s="18"/>
      <c r="BB39" s="2"/>
      <c r="BC39" s="2"/>
      <c r="BD39" s="2"/>
      <c r="BE39" s="17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</row>
    <row r="40" spans="1:149" ht="15" customHeight="1" thickBot="1" x14ac:dyDescent="0.3">
      <c r="A40" s="136"/>
      <c r="B40" s="80"/>
      <c r="C40" s="148"/>
      <c r="D40" s="17" t="s">
        <v>16</v>
      </c>
      <c r="E40" s="18"/>
      <c r="F40" s="2"/>
      <c r="G40" s="2"/>
      <c r="H40" s="19"/>
      <c r="I40" s="18"/>
      <c r="J40" s="2"/>
      <c r="K40" s="2"/>
      <c r="L40" s="19"/>
      <c r="M40" s="18"/>
      <c r="N40" s="2"/>
      <c r="O40" s="2"/>
      <c r="P40" s="19"/>
      <c r="Q40" s="18"/>
      <c r="R40" s="2"/>
      <c r="S40" s="2"/>
      <c r="T40" s="2"/>
      <c r="U40" s="19"/>
      <c r="V40" s="18"/>
      <c r="W40" s="2"/>
      <c r="X40" s="2"/>
      <c r="Y40" s="19"/>
      <c r="Z40" s="18"/>
      <c r="AA40" s="2"/>
      <c r="AB40" s="2"/>
      <c r="AC40" s="19"/>
      <c r="AD40" s="18"/>
      <c r="AE40" s="2"/>
      <c r="AF40" s="2"/>
      <c r="AG40" s="2"/>
      <c r="AH40" s="19"/>
      <c r="AI40" s="18"/>
      <c r="AJ40" s="2"/>
      <c r="AK40" s="2"/>
      <c r="AL40" s="19"/>
      <c r="AM40" s="18"/>
      <c r="AN40" s="2"/>
      <c r="AO40" s="2"/>
      <c r="AP40" s="2"/>
      <c r="AQ40" s="19"/>
      <c r="AR40" s="18"/>
      <c r="AS40" s="2"/>
      <c r="AT40" s="2"/>
      <c r="AU40" s="2"/>
      <c r="AV40" s="19"/>
      <c r="AW40" s="18"/>
      <c r="AX40" s="2"/>
      <c r="AY40" s="2"/>
      <c r="AZ40" s="19"/>
      <c r="BA40" s="18"/>
      <c r="BB40" s="2"/>
      <c r="BC40" s="2"/>
      <c r="BD40" s="2"/>
      <c r="BE40" s="17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</row>
    <row r="41" spans="1:149" ht="15" customHeight="1" x14ac:dyDescent="0.25">
      <c r="A41" s="134"/>
      <c r="B41" s="82"/>
      <c r="C41" s="219" t="s">
        <v>14</v>
      </c>
      <c r="D41" s="17" t="s">
        <v>15</v>
      </c>
      <c r="E41" s="18"/>
      <c r="F41" s="2"/>
      <c r="G41" s="2"/>
      <c r="H41" s="19"/>
      <c r="I41" s="18"/>
      <c r="J41" s="2"/>
      <c r="K41" s="2"/>
      <c r="L41" s="19"/>
      <c r="M41" s="18"/>
      <c r="N41" s="2"/>
      <c r="O41" s="2"/>
      <c r="P41" s="19"/>
      <c r="Q41" s="18"/>
      <c r="R41" s="2"/>
      <c r="S41" s="2"/>
      <c r="T41" s="2"/>
      <c r="U41" s="19"/>
      <c r="V41" s="18"/>
      <c r="W41" s="2"/>
      <c r="X41" s="2"/>
      <c r="Y41" s="19"/>
      <c r="Z41" s="18"/>
      <c r="AA41" s="2"/>
      <c r="AB41" s="2"/>
      <c r="AC41" s="19"/>
      <c r="AD41" s="18"/>
      <c r="AE41" s="2"/>
      <c r="AF41" s="2"/>
      <c r="AG41" s="2"/>
      <c r="AH41" s="19"/>
      <c r="AI41" s="18"/>
      <c r="AJ41" s="2"/>
      <c r="AK41" s="2"/>
      <c r="AL41" s="19"/>
      <c r="AM41" s="18"/>
      <c r="AN41" s="2"/>
      <c r="AO41" s="2"/>
      <c r="AP41" s="2"/>
      <c r="AQ41" s="19"/>
      <c r="AR41" s="18"/>
      <c r="AS41" s="2"/>
      <c r="AT41" s="2"/>
      <c r="AU41" s="2"/>
      <c r="AV41" s="19"/>
      <c r="AW41" s="18"/>
      <c r="AX41" s="2"/>
      <c r="AY41" s="2"/>
      <c r="AZ41" s="19"/>
      <c r="BA41" s="18"/>
      <c r="BB41" s="2"/>
      <c r="BC41" s="2"/>
      <c r="BD41" s="2"/>
      <c r="BE41" s="17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</row>
    <row r="42" spans="1:149" ht="15" customHeight="1" thickBot="1" x14ac:dyDescent="0.3">
      <c r="A42" s="136"/>
      <c r="B42" s="80"/>
      <c r="C42" s="148"/>
      <c r="D42" s="17" t="s">
        <v>16</v>
      </c>
      <c r="E42" s="18"/>
      <c r="F42" s="2"/>
      <c r="G42" s="2"/>
      <c r="H42" s="19"/>
      <c r="I42" s="18"/>
      <c r="J42" s="2"/>
      <c r="K42" s="2"/>
      <c r="L42" s="19"/>
      <c r="M42" s="18"/>
      <c r="N42" s="2"/>
      <c r="O42" s="2"/>
      <c r="P42" s="19"/>
      <c r="Q42" s="18"/>
      <c r="R42" s="2"/>
      <c r="S42" s="2"/>
      <c r="T42" s="2"/>
      <c r="U42" s="19"/>
      <c r="V42" s="18"/>
      <c r="W42" s="2"/>
      <c r="X42" s="2"/>
      <c r="Y42" s="19"/>
      <c r="Z42" s="18"/>
      <c r="AA42" s="2"/>
      <c r="AB42" s="2"/>
      <c r="AC42" s="19"/>
      <c r="AD42" s="18"/>
      <c r="AE42" s="2"/>
      <c r="AF42" s="2"/>
      <c r="AG42" s="2"/>
      <c r="AH42" s="19"/>
      <c r="AI42" s="18"/>
      <c r="AJ42" s="2"/>
      <c r="AK42" s="2"/>
      <c r="AL42" s="19"/>
      <c r="AM42" s="18"/>
      <c r="AN42" s="2"/>
      <c r="AO42" s="2"/>
      <c r="AP42" s="2"/>
      <c r="AQ42" s="19"/>
      <c r="AR42" s="18"/>
      <c r="AS42" s="2"/>
      <c r="AT42" s="2"/>
      <c r="AU42" s="2"/>
      <c r="AV42" s="19"/>
      <c r="AW42" s="18"/>
      <c r="AX42" s="2"/>
      <c r="AY42" s="2"/>
      <c r="AZ42" s="19"/>
      <c r="BA42" s="18"/>
      <c r="BB42" s="2"/>
      <c r="BC42" s="2"/>
      <c r="BD42" s="2"/>
      <c r="BE42" s="17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</row>
    <row r="43" spans="1:149" ht="15" customHeight="1" x14ac:dyDescent="0.25">
      <c r="A43" s="134"/>
      <c r="B43" s="82"/>
      <c r="C43" s="219" t="s">
        <v>14</v>
      </c>
      <c r="D43" s="17" t="s">
        <v>15</v>
      </c>
      <c r="E43" s="18"/>
      <c r="F43" s="2"/>
      <c r="G43" s="2"/>
      <c r="H43" s="19"/>
      <c r="I43" s="18"/>
      <c r="J43" s="2"/>
      <c r="K43" s="2"/>
      <c r="L43" s="19"/>
      <c r="M43" s="18"/>
      <c r="N43" s="2"/>
      <c r="O43" s="2"/>
      <c r="P43" s="19"/>
      <c r="Q43" s="18"/>
      <c r="R43" s="2"/>
      <c r="S43" s="2"/>
      <c r="T43" s="2"/>
      <c r="U43" s="19"/>
      <c r="V43" s="18"/>
      <c r="W43" s="2"/>
      <c r="X43" s="2"/>
      <c r="Y43" s="19"/>
      <c r="Z43" s="18"/>
      <c r="AA43" s="2"/>
      <c r="AB43" s="2"/>
      <c r="AC43" s="19"/>
      <c r="AD43" s="18"/>
      <c r="AE43" s="2"/>
      <c r="AF43" s="2"/>
      <c r="AG43" s="2"/>
      <c r="AH43" s="19"/>
      <c r="AI43" s="18"/>
      <c r="AJ43" s="2"/>
      <c r="AK43" s="2"/>
      <c r="AL43" s="19"/>
      <c r="AM43" s="18"/>
      <c r="AN43" s="2"/>
      <c r="AO43" s="2"/>
      <c r="AP43" s="2"/>
      <c r="AQ43" s="19"/>
      <c r="AR43" s="18"/>
      <c r="AS43" s="2"/>
      <c r="AT43" s="2"/>
      <c r="AU43" s="2"/>
      <c r="AV43" s="19"/>
      <c r="AW43" s="18"/>
      <c r="AX43" s="2"/>
      <c r="AY43" s="2"/>
      <c r="AZ43" s="19"/>
      <c r="BA43" s="18"/>
      <c r="BB43" s="2"/>
      <c r="BC43" s="2"/>
      <c r="BD43" s="2"/>
      <c r="BE43" s="17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</row>
    <row r="44" spans="1:149" ht="15" customHeight="1" thickBot="1" x14ac:dyDescent="0.3">
      <c r="A44" s="136"/>
      <c r="B44" s="80"/>
      <c r="C44" s="148"/>
      <c r="D44" s="17" t="s">
        <v>16</v>
      </c>
      <c r="E44" s="18"/>
      <c r="F44" s="2"/>
      <c r="G44" s="2"/>
      <c r="H44" s="19"/>
      <c r="I44" s="18"/>
      <c r="J44" s="2"/>
      <c r="K44" s="2"/>
      <c r="L44" s="19"/>
      <c r="M44" s="18"/>
      <c r="N44" s="2"/>
      <c r="O44" s="2"/>
      <c r="P44" s="19"/>
      <c r="Q44" s="18"/>
      <c r="R44" s="2"/>
      <c r="S44" s="2"/>
      <c r="T44" s="2"/>
      <c r="U44" s="19"/>
      <c r="V44" s="18"/>
      <c r="W44" s="2"/>
      <c r="X44" s="2"/>
      <c r="Y44" s="19"/>
      <c r="Z44" s="18"/>
      <c r="AA44" s="2"/>
      <c r="AB44" s="2"/>
      <c r="AC44" s="19"/>
      <c r="AD44" s="18"/>
      <c r="AE44" s="2"/>
      <c r="AF44" s="2"/>
      <c r="AG44" s="2"/>
      <c r="AH44" s="19"/>
      <c r="AI44" s="18"/>
      <c r="AJ44" s="2"/>
      <c r="AK44" s="2"/>
      <c r="AL44" s="19"/>
      <c r="AM44" s="18"/>
      <c r="AN44" s="2"/>
      <c r="AO44" s="2"/>
      <c r="AP44" s="2"/>
      <c r="AQ44" s="19"/>
      <c r="AR44" s="18"/>
      <c r="AS44" s="2"/>
      <c r="AT44" s="2"/>
      <c r="AU44" s="2"/>
      <c r="AV44" s="19"/>
      <c r="AW44" s="18"/>
      <c r="AX44" s="2"/>
      <c r="AY44" s="2"/>
      <c r="AZ44" s="19"/>
      <c r="BA44" s="18"/>
      <c r="BB44" s="2"/>
      <c r="BC44" s="2"/>
      <c r="BD44" s="2"/>
      <c r="BE44" s="17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</row>
    <row r="45" spans="1:149" ht="15" customHeight="1" x14ac:dyDescent="0.25">
      <c r="A45" s="134"/>
      <c r="B45" s="82"/>
      <c r="C45" s="219" t="s">
        <v>14</v>
      </c>
      <c r="D45" s="17" t="s">
        <v>15</v>
      </c>
      <c r="E45" s="18"/>
      <c r="F45" s="2"/>
      <c r="G45" s="2"/>
      <c r="H45" s="19"/>
      <c r="I45" s="18"/>
      <c r="J45" s="2"/>
      <c r="K45" s="2"/>
      <c r="L45" s="19"/>
      <c r="M45" s="18"/>
      <c r="N45" s="2"/>
      <c r="O45" s="2"/>
      <c r="P45" s="19"/>
      <c r="Q45" s="18"/>
      <c r="R45" s="2"/>
      <c r="S45" s="2"/>
      <c r="T45" s="2"/>
      <c r="U45" s="19"/>
      <c r="V45" s="18"/>
      <c r="W45" s="2"/>
      <c r="X45" s="2"/>
      <c r="Y45" s="19"/>
      <c r="Z45" s="18"/>
      <c r="AA45" s="2"/>
      <c r="AB45" s="2"/>
      <c r="AC45" s="19"/>
      <c r="AD45" s="18"/>
      <c r="AE45" s="2"/>
      <c r="AF45" s="2"/>
      <c r="AG45" s="2"/>
      <c r="AH45" s="19"/>
      <c r="AI45" s="18"/>
      <c r="AJ45" s="2"/>
      <c r="AK45" s="2"/>
      <c r="AL45" s="19"/>
      <c r="AM45" s="18"/>
      <c r="AN45" s="2"/>
      <c r="AO45" s="2"/>
      <c r="AP45" s="2"/>
      <c r="AQ45" s="19"/>
      <c r="AR45" s="18"/>
      <c r="AS45" s="2"/>
      <c r="AT45" s="2"/>
      <c r="AU45" s="2"/>
      <c r="AV45" s="19"/>
      <c r="AW45" s="18"/>
      <c r="AX45" s="2"/>
      <c r="AY45" s="2"/>
      <c r="AZ45" s="19"/>
      <c r="BA45" s="18"/>
      <c r="BB45" s="2"/>
      <c r="BC45" s="2"/>
      <c r="BD45" s="2"/>
      <c r="BE45" s="17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</row>
    <row r="46" spans="1:149" ht="15" customHeight="1" thickBot="1" x14ac:dyDescent="0.3">
      <c r="A46" s="136"/>
      <c r="B46" s="80"/>
      <c r="C46" s="148"/>
      <c r="D46" s="17" t="s">
        <v>16</v>
      </c>
      <c r="E46" s="18"/>
      <c r="F46" s="2"/>
      <c r="G46" s="2"/>
      <c r="H46" s="19"/>
      <c r="I46" s="18"/>
      <c r="J46" s="2"/>
      <c r="K46" s="2"/>
      <c r="L46" s="19"/>
      <c r="M46" s="18"/>
      <c r="N46" s="2"/>
      <c r="O46" s="2"/>
      <c r="P46" s="19"/>
      <c r="Q46" s="18"/>
      <c r="R46" s="2"/>
      <c r="S46" s="2"/>
      <c r="T46" s="2"/>
      <c r="U46" s="19"/>
      <c r="V46" s="18"/>
      <c r="W46" s="2"/>
      <c r="X46" s="2"/>
      <c r="Y46" s="19"/>
      <c r="Z46" s="18"/>
      <c r="AA46" s="2"/>
      <c r="AB46" s="2"/>
      <c r="AC46" s="19"/>
      <c r="AD46" s="18"/>
      <c r="AE46" s="2"/>
      <c r="AF46" s="2"/>
      <c r="AG46" s="2"/>
      <c r="AH46" s="19"/>
      <c r="AI46" s="18"/>
      <c r="AJ46" s="2"/>
      <c r="AK46" s="2"/>
      <c r="AL46" s="19"/>
      <c r="AM46" s="18"/>
      <c r="AN46" s="2"/>
      <c r="AO46" s="2"/>
      <c r="AP46" s="2"/>
      <c r="AQ46" s="19"/>
      <c r="AR46" s="18"/>
      <c r="AS46" s="2"/>
      <c r="AT46" s="2"/>
      <c r="AU46" s="2"/>
      <c r="AV46" s="19"/>
      <c r="AW46" s="18"/>
      <c r="AX46" s="2"/>
      <c r="AY46" s="2"/>
      <c r="AZ46" s="19"/>
      <c r="BA46" s="18"/>
      <c r="BB46" s="2"/>
      <c r="BC46" s="2"/>
      <c r="BD46" s="2"/>
      <c r="BE46" s="17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</row>
    <row r="47" spans="1:149" ht="15" customHeight="1" x14ac:dyDescent="0.25">
      <c r="A47" s="134"/>
      <c r="B47" s="82"/>
      <c r="C47" s="219" t="s">
        <v>14</v>
      </c>
      <c r="D47" s="17" t="s">
        <v>15</v>
      </c>
      <c r="E47" s="18"/>
      <c r="F47" s="2"/>
      <c r="G47" s="2"/>
      <c r="H47" s="19"/>
      <c r="I47" s="18"/>
      <c r="J47" s="2"/>
      <c r="K47" s="2"/>
      <c r="L47" s="19"/>
      <c r="M47" s="18"/>
      <c r="N47" s="2"/>
      <c r="O47" s="2"/>
      <c r="P47" s="19"/>
      <c r="Q47" s="18"/>
      <c r="R47" s="2"/>
      <c r="S47" s="2"/>
      <c r="T47" s="2"/>
      <c r="U47" s="19"/>
      <c r="V47" s="18"/>
      <c r="W47" s="2"/>
      <c r="X47" s="2"/>
      <c r="Y47" s="19"/>
      <c r="Z47" s="18"/>
      <c r="AA47" s="2"/>
      <c r="AB47" s="2"/>
      <c r="AC47" s="19"/>
      <c r="AD47" s="18"/>
      <c r="AE47" s="2"/>
      <c r="AF47" s="2"/>
      <c r="AG47" s="2"/>
      <c r="AH47" s="19"/>
      <c r="AI47" s="18"/>
      <c r="AJ47" s="2"/>
      <c r="AK47" s="2"/>
      <c r="AL47" s="19"/>
      <c r="AM47" s="18"/>
      <c r="AN47" s="2"/>
      <c r="AO47" s="2"/>
      <c r="AP47" s="2"/>
      <c r="AQ47" s="19"/>
      <c r="AR47" s="18"/>
      <c r="AS47" s="2"/>
      <c r="AT47" s="2"/>
      <c r="AU47" s="2"/>
      <c r="AV47" s="19"/>
      <c r="AW47" s="18"/>
      <c r="AX47" s="2"/>
      <c r="AY47" s="2"/>
      <c r="AZ47" s="19"/>
      <c r="BA47" s="18"/>
      <c r="BB47" s="2"/>
      <c r="BC47" s="2"/>
      <c r="BD47" s="2"/>
      <c r="BE47" s="17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</row>
    <row r="48" spans="1:149" ht="15" customHeight="1" thickBot="1" x14ac:dyDescent="0.3">
      <c r="A48" s="136"/>
      <c r="B48" s="80"/>
      <c r="C48" s="148"/>
      <c r="D48" s="17" t="s">
        <v>16</v>
      </c>
      <c r="E48" s="18"/>
      <c r="F48" s="2"/>
      <c r="G48" s="2"/>
      <c r="H48" s="19"/>
      <c r="I48" s="18"/>
      <c r="J48" s="2"/>
      <c r="K48" s="2"/>
      <c r="L48" s="19"/>
      <c r="M48" s="18"/>
      <c r="N48" s="2"/>
      <c r="O48" s="2"/>
      <c r="P48" s="19"/>
      <c r="Q48" s="18"/>
      <c r="R48" s="2"/>
      <c r="S48" s="2"/>
      <c r="T48" s="2"/>
      <c r="U48" s="19"/>
      <c r="V48" s="18"/>
      <c r="W48" s="2"/>
      <c r="X48" s="2"/>
      <c r="Y48" s="19"/>
      <c r="Z48" s="18"/>
      <c r="AA48" s="2"/>
      <c r="AB48" s="2"/>
      <c r="AC48" s="19"/>
      <c r="AD48" s="18"/>
      <c r="AE48" s="2"/>
      <c r="AF48" s="2"/>
      <c r="AG48" s="2"/>
      <c r="AH48" s="19"/>
      <c r="AI48" s="18"/>
      <c r="AJ48" s="2"/>
      <c r="AK48" s="2"/>
      <c r="AL48" s="19"/>
      <c r="AM48" s="18"/>
      <c r="AN48" s="2"/>
      <c r="AO48" s="2"/>
      <c r="AP48" s="2"/>
      <c r="AQ48" s="19"/>
      <c r="AR48" s="18"/>
      <c r="AS48" s="2"/>
      <c r="AT48" s="2"/>
      <c r="AU48" s="2"/>
      <c r="AV48" s="19"/>
      <c r="AW48" s="18"/>
      <c r="AX48" s="2"/>
      <c r="AY48" s="2"/>
      <c r="AZ48" s="19"/>
      <c r="BA48" s="18"/>
      <c r="BB48" s="2"/>
      <c r="BC48" s="2"/>
      <c r="BD48" s="2"/>
      <c r="BE48" s="17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</row>
    <row r="49" spans="1:149" ht="15" customHeight="1" x14ac:dyDescent="0.25">
      <c r="A49" s="134"/>
      <c r="B49" s="82"/>
      <c r="C49" s="219" t="s">
        <v>14</v>
      </c>
      <c r="D49" s="17" t="s">
        <v>15</v>
      </c>
      <c r="E49" s="18"/>
      <c r="F49" s="2"/>
      <c r="G49" s="2"/>
      <c r="H49" s="19"/>
      <c r="I49" s="18"/>
      <c r="J49" s="2"/>
      <c r="K49" s="2"/>
      <c r="L49" s="19"/>
      <c r="M49" s="18"/>
      <c r="N49" s="2"/>
      <c r="O49" s="2"/>
      <c r="P49" s="19"/>
      <c r="Q49" s="18"/>
      <c r="R49" s="2"/>
      <c r="S49" s="2"/>
      <c r="T49" s="2"/>
      <c r="U49" s="19"/>
      <c r="V49" s="18"/>
      <c r="W49" s="2"/>
      <c r="X49" s="2"/>
      <c r="Y49" s="19"/>
      <c r="Z49" s="18"/>
      <c r="AA49" s="2"/>
      <c r="AB49" s="2"/>
      <c r="AC49" s="19"/>
      <c r="AD49" s="18"/>
      <c r="AE49" s="2"/>
      <c r="AF49" s="2"/>
      <c r="AG49" s="2"/>
      <c r="AH49" s="19"/>
      <c r="AI49" s="18"/>
      <c r="AJ49" s="2"/>
      <c r="AK49" s="2"/>
      <c r="AL49" s="19"/>
      <c r="AM49" s="18"/>
      <c r="AN49" s="2"/>
      <c r="AO49" s="2"/>
      <c r="AP49" s="2"/>
      <c r="AQ49" s="19"/>
      <c r="AR49" s="18"/>
      <c r="AS49" s="2"/>
      <c r="AT49" s="2"/>
      <c r="AU49" s="2"/>
      <c r="AV49" s="19"/>
      <c r="AW49" s="18"/>
      <c r="AX49" s="2"/>
      <c r="AY49" s="2"/>
      <c r="AZ49" s="19"/>
      <c r="BA49" s="18"/>
      <c r="BB49" s="2"/>
      <c r="BC49" s="2"/>
      <c r="BD49" s="2"/>
      <c r="BE49" s="17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</row>
    <row r="50" spans="1:149" ht="15" customHeight="1" thickBot="1" x14ac:dyDescent="0.3">
      <c r="A50" s="136"/>
      <c r="B50" s="80"/>
      <c r="C50" s="148"/>
      <c r="D50" s="17" t="s">
        <v>16</v>
      </c>
      <c r="E50" s="18"/>
      <c r="F50" s="2"/>
      <c r="G50" s="2"/>
      <c r="H50" s="19"/>
      <c r="I50" s="18"/>
      <c r="J50" s="2"/>
      <c r="K50" s="2"/>
      <c r="L50" s="19"/>
      <c r="M50" s="18"/>
      <c r="N50" s="2"/>
      <c r="O50" s="2"/>
      <c r="P50" s="19"/>
      <c r="Q50" s="18"/>
      <c r="R50" s="2"/>
      <c r="S50" s="2"/>
      <c r="T50" s="2"/>
      <c r="U50" s="19"/>
      <c r="V50" s="18"/>
      <c r="W50" s="2"/>
      <c r="X50" s="2"/>
      <c r="Y50" s="19"/>
      <c r="Z50" s="18"/>
      <c r="AA50" s="2"/>
      <c r="AB50" s="2"/>
      <c r="AC50" s="19"/>
      <c r="AD50" s="18"/>
      <c r="AE50" s="2"/>
      <c r="AF50" s="2"/>
      <c r="AG50" s="2"/>
      <c r="AH50" s="19"/>
      <c r="AI50" s="18"/>
      <c r="AJ50" s="2"/>
      <c r="AK50" s="2"/>
      <c r="AL50" s="19"/>
      <c r="AM50" s="18"/>
      <c r="AN50" s="2"/>
      <c r="AO50" s="2"/>
      <c r="AP50" s="2"/>
      <c r="AQ50" s="19"/>
      <c r="AR50" s="18"/>
      <c r="AS50" s="2"/>
      <c r="AT50" s="2"/>
      <c r="AU50" s="2"/>
      <c r="AV50" s="19"/>
      <c r="AW50" s="18"/>
      <c r="AX50" s="2"/>
      <c r="AY50" s="2"/>
      <c r="AZ50" s="19"/>
      <c r="BA50" s="18"/>
      <c r="BB50" s="2"/>
      <c r="BC50" s="2"/>
      <c r="BD50" s="2"/>
      <c r="BE50" s="17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</row>
    <row r="51" spans="1:149" ht="15" customHeight="1" x14ac:dyDescent="0.25">
      <c r="A51" s="134"/>
      <c r="B51" s="82"/>
      <c r="C51" s="219" t="s">
        <v>14</v>
      </c>
      <c r="D51" s="17" t="s">
        <v>15</v>
      </c>
      <c r="E51" s="18"/>
      <c r="F51" s="2"/>
      <c r="G51" s="2"/>
      <c r="H51" s="19"/>
      <c r="I51" s="18"/>
      <c r="J51" s="2"/>
      <c r="K51" s="2"/>
      <c r="L51" s="19"/>
      <c r="M51" s="18"/>
      <c r="N51" s="2"/>
      <c r="O51" s="2"/>
      <c r="P51" s="19"/>
      <c r="Q51" s="18"/>
      <c r="R51" s="2"/>
      <c r="S51" s="2"/>
      <c r="T51" s="2"/>
      <c r="U51" s="19"/>
      <c r="V51" s="18"/>
      <c r="W51" s="2"/>
      <c r="X51" s="2"/>
      <c r="Y51" s="19"/>
      <c r="Z51" s="18"/>
      <c r="AA51" s="2"/>
      <c r="AB51" s="2"/>
      <c r="AC51" s="19"/>
      <c r="AD51" s="18"/>
      <c r="AE51" s="2"/>
      <c r="AF51" s="2"/>
      <c r="AG51" s="2"/>
      <c r="AH51" s="19"/>
      <c r="AI51" s="18"/>
      <c r="AJ51" s="2"/>
      <c r="AK51" s="2"/>
      <c r="AL51" s="19"/>
      <c r="AM51" s="18"/>
      <c r="AN51" s="2"/>
      <c r="AO51" s="2"/>
      <c r="AP51" s="2"/>
      <c r="AQ51" s="19"/>
      <c r="AR51" s="18"/>
      <c r="AS51" s="2"/>
      <c r="AT51" s="2"/>
      <c r="AU51" s="2"/>
      <c r="AV51" s="19"/>
      <c r="AW51" s="18"/>
      <c r="AX51" s="2"/>
      <c r="AY51" s="2"/>
      <c r="AZ51" s="19"/>
      <c r="BA51" s="18"/>
      <c r="BB51" s="2"/>
      <c r="BC51" s="2"/>
      <c r="BD51" s="2"/>
      <c r="BE51" s="17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</row>
    <row r="52" spans="1:149" ht="15" customHeight="1" thickBot="1" x14ac:dyDescent="0.3">
      <c r="A52" s="136"/>
      <c r="B52" s="80"/>
      <c r="C52" s="148"/>
      <c r="D52" s="17" t="s">
        <v>16</v>
      </c>
      <c r="E52" s="18"/>
      <c r="F52" s="2"/>
      <c r="G52" s="2"/>
      <c r="H52" s="19"/>
      <c r="I52" s="18"/>
      <c r="J52" s="2"/>
      <c r="K52" s="2"/>
      <c r="L52" s="19"/>
      <c r="M52" s="18"/>
      <c r="N52" s="2"/>
      <c r="O52" s="2"/>
      <c r="P52" s="19"/>
      <c r="Q52" s="18"/>
      <c r="R52" s="2"/>
      <c r="S52" s="2"/>
      <c r="T52" s="2"/>
      <c r="U52" s="19"/>
      <c r="V52" s="18"/>
      <c r="W52" s="2"/>
      <c r="X52" s="2"/>
      <c r="Y52" s="19"/>
      <c r="Z52" s="18"/>
      <c r="AA52" s="2"/>
      <c r="AB52" s="2"/>
      <c r="AC52" s="19"/>
      <c r="AD52" s="18"/>
      <c r="AE52" s="2"/>
      <c r="AF52" s="2"/>
      <c r="AG52" s="2"/>
      <c r="AH52" s="19"/>
      <c r="AI52" s="18"/>
      <c r="AJ52" s="2"/>
      <c r="AK52" s="2"/>
      <c r="AL52" s="19"/>
      <c r="AM52" s="18"/>
      <c r="AN52" s="2"/>
      <c r="AO52" s="2"/>
      <c r="AP52" s="2"/>
      <c r="AQ52" s="19"/>
      <c r="AR52" s="18"/>
      <c r="AS52" s="2"/>
      <c r="AT52" s="2"/>
      <c r="AU52" s="2"/>
      <c r="AV52" s="19"/>
      <c r="AW52" s="18"/>
      <c r="AX52" s="2"/>
      <c r="AY52" s="2"/>
      <c r="AZ52" s="19"/>
      <c r="BA52" s="18"/>
      <c r="BB52" s="2"/>
      <c r="BC52" s="2"/>
      <c r="BD52" s="2"/>
      <c r="BE52" s="17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</row>
    <row r="53" spans="1:149" ht="15" customHeight="1" x14ac:dyDescent="0.25">
      <c r="A53" s="134"/>
      <c r="B53" s="82"/>
      <c r="C53" s="219" t="s">
        <v>14</v>
      </c>
      <c r="D53" s="17" t="s">
        <v>15</v>
      </c>
      <c r="E53" s="18"/>
      <c r="F53" s="2"/>
      <c r="G53" s="2"/>
      <c r="H53" s="19"/>
      <c r="I53" s="18"/>
      <c r="J53" s="2"/>
      <c r="K53" s="2"/>
      <c r="L53" s="19"/>
      <c r="M53" s="18"/>
      <c r="N53" s="2"/>
      <c r="O53" s="2"/>
      <c r="P53" s="19"/>
      <c r="Q53" s="18"/>
      <c r="R53" s="2"/>
      <c r="S53" s="2"/>
      <c r="T53" s="2"/>
      <c r="U53" s="19"/>
      <c r="V53" s="18"/>
      <c r="W53" s="2"/>
      <c r="X53" s="2"/>
      <c r="Y53" s="19"/>
      <c r="Z53" s="18"/>
      <c r="AA53" s="2"/>
      <c r="AB53" s="2"/>
      <c r="AC53" s="19"/>
      <c r="AD53" s="18"/>
      <c r="AE53" s="2"/>
      <c r="AF53" s="2"/>
      <c r="AG53" s="2"/>
      <c r="AH53" s="19"/>
      <c r="AI53" s="18"/>
      <c r="AJ53" s="2"/>
      <c r="AK53" s="2"/>
      <c r="AL53" s="19"/>
      <c r="AM53" s="18"/>
      <c r="AN53" s="2"/>
      <c r="AO53" s="2"/>
      <c r="AP53" s="2"/>
      <c r="AQ53" s="19"/>
      <c r="AR53" s="18"/>
      <c r="AS53" s="2"/>
      <c r="AT53" s="2"/>
      <c r="AU53" s="2"/>
      <c r="AV53" s="19"/>
      <c r="AW53" s="18"/>
      <c r="AX53" s="2"/>
      <c r="AY53" s="2"/>
      <c r="AZ53" s="19"/>
      <c r="BA53" s="18"/>
      <c r="BB53" s="2"/>
      <c r="BC53" s="2"/>
      <c r="BD53" s="2"/>
      <c r="BE53" s="17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</row>
    <row r="54" spans="1:149" ht="15" customHeight="1" thickBot="1" x14ac:dyDescent="0.3">
      <c r="A54" s="136"/>
      <c r="B54" s="80"/>
      <c r="C54" s="148"/>
      <c r="D54" s="17" t="s">
        <v>16</v>
      </c>
      <c r="E54" s="18"/>
      <c r="F54" s="2"/>
      <c r="G54" s="2"/>
      <c r="H54" s="19"/>
      <c r="I54" s="18"/>
      <c r="J54" s="2"/>
      <c r="K54" s="2"/>
      <c r="L54" s="19"/>
      <c r="M54" s="18"/>
      <c r="N54" s="2"/>
      <c r="O54" s="2"/>
      <c r="P54" s="19"/>
      <c r="Q54" s="18"/>
      <c r="R54" s="2"/>
      <c r="S54" s="2"/>
      <c r="T54" s="2"/>
      <c r="U54" s="19"/>
      <c r="V54" s="18"/>
      <c r="W54" s="2"/>
      <c r="X54" s="2"/>
      <c r="Y54" s="19"/>
      <c r="Z54" s="18"/>
      <c r="AA54" s="2"/>
      <c r="AB54" s="2"/>
      <c r="AC54" s="19"/>
      <c r="AD54" s="18"/>
      <c r="AE54" s="2"/>
      <c r="AF54" s="2"/>
      <c r="AG54" s="2"/>
      <c r="AH54" s="19"/>
      <c r="AI54" s="18"/>
      <c r="AJ54" s="2"/>
      <c r="AK54" s="2"/>
      <c r="AL54" s="19"/>
      <c r="AM54" s="18"/>
      <c r="AN54" s="2"/>
      <c r="AO54" s="2"/>
      <c r="AP54" s="2"/>
      <c r="AQ54" s="19"/>
      <c r="AR54" s="18"/>
      <c r="AS54" s="2"/>
      <c r="AT54" s="2"/>
      <c r="AU54" s="2"/>
      <c r="AV54" s="19"/>
      <c r="AW54" s="18"/>
      <c r="AX54" s="2"/>
      <c r="AY54" s="2"/>
      <c r="AZ54" s="19"/>
      <c r="BA54" s="18"/>
      <c r="BB54" s="2"/>
      <c r="BC54" s="2"/>
      <c r="BD54" s="2"/>
      <c r="BE54" s="17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</row>
    <row r="55" spans="1:149" ht="15" customHeight="1" x14ac:dyDescent="0.25">
      <c r="A55" s="134"/>
      <c r="B55" s="82"/>
      <c r="C55" s="219" t="s">
        <v>14</v>
      </c>
      <c r="D55" s="17" t="s">
        <v>15</v>
      </c>
      <c r="E55" s="18"/>
      <c r="F55" s="2"/>
      <c r="G55" s="2"/>
      <c r="H55" s="19"/>
      <c r="I55" s="18"/>
      <c r="J55" s="2"/>
      <c r="K55" s="2"/>
      <c r="L55" s="19"/>
      <c r="M55" s="18"/>
      <c r="N55" s="2"/>
      <c r="O55" s="2"/>
      <c r="P55" s="19"/>
      <c r="Q55" s="18"/>
      <c r="R55" s="2"/>
      <c r="S55" s="2"/>
      <c r="T55" s="2"/>
      <c r="U55" s="19"/>
      <c r="V55" s="18"/>
      <c r="W55" s="2"/>
      <c r="X55" s="2"/>
      <c r="Y55" s="19"/>
      <c r="Z55" s="18"/>
      <c r="AA55" s="2"/>
      <c r="AB55" s="2"/>
      <c r="AC55" s="19"/>
      <c r="AD55" s="18"/>
      <c r="AE55" s="2"/>
      <c r="AF55" s="2"/>
      <c r="AG55" s="2"/>
      <c r="AH55" s="19"/>
      <c r="AI55" s="18"/>
      <c r="AJ55" s="2"/>
      <c r="AK55" s="2"/>
      <c r="AL55" s="19"/>
      <c r="AM55" s="18"/>
      <c r="AN55" s="2"/>
      <c r="AO55" s="2"/>
      <c r="AP55" s="2"/>
      <c r="AQ55" s="19"/>
      <c r="AR55" s="18"/>
      <c r="AS55" s="2"/>
      <c r="AT55" s="2"/>
      <c r="AU55" s="2"/>
      <c r="AV55" s="19"/>
      <c r="AW55" s="18"/>
      <c r="AX55" s="2"/>
      <c r="AY55" s="2"/>
      <c r="AZ55" s="19"/>
      <c r="BA55" s="18"/>
      <c r="BB55" s="2"/>
      <c r="BC55" s="2"/>
      <c r="BD55" s="2"/>
      <c r="BE55" s="17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</row>
    <row r="56" spans="1:149" ht="15" customHeight="1" thickBot="1" x14ac:dyDescent="0.3">
      <c r="A56" s="136"/>
      <c r="B56" s="80"/>
      <c r="C56" s="148"/>
      <c r="D56" s="17" t="s">
        <v>16</v>
      </c>
      <c r="E56" s="18"/>
      <c r="F56" s="2"/>
      <c r="G56" s="2"/>
      <c r="H56" s="19"/>
      <c r="I56" s="18"/>
      <c r="J56" s="2"/>
      <c r="K56" s="2"/>
      <c r="L56" s="19"/>
      <c r="M56" s="18"/>
      <c r="N56" s="2"/>
      <c r="O56" s="2"/>
      <c r="P56" s="19"/>
      <c r="Q56" s="18"/>
      <c r="R56" s="2"/>
      <c r="S56" s="2"/>
      <c r="T56" s="2"/>
      <c r="U56" s="19"/>
      <c r="V56" s="18"/>
      <c r="W56" s="2"/>
      <c r="X56" s="2"/>
      <c r="Y56" s="19"/>
      <c r="Z56" s="18"/>
      <c r="AA56" s="2"/>
      <c r="AB56" s="2"/>
      <c r="AC56" s="19"/>
      <c r="AD56" s="18"/>
      <c r="AE56" s="2"/>
      <c r="AF56" s="2"/>
      <c r="AG56" s="2"/>
      <c r="AH56" s="19"/>
      <c r="AI56" s="18"/>
      <c r="AJ56" s="2"/>
      <c r="AK56" s="2"/>
      <c r="AL56" s="19"/>
      <c r="AM56" s="18"/>
      <c r="AN56" s="2"/>
      <c r="AO56" s="2"/>
      <c r="AP56" s="2"/>
      <c r="AQ56" s="19"/>
      <c r="AR56" s="18"/>
      <c r="AS56" s="2"/>
      <c r="AT56" s="2"/>
      <c r="AU56" s="2"/>
      <c r="AV56" s="19"/>
      <c r="AW56" s="18"/>
      <c r="AX56" s="2"/>
      <c r="AY56" s="2"/>
      <c r="AZ56" s="19"/>
      <c r="BA56" s="18"/>
      <c r="BB56" s="2"/>
      <c r="BC56" s="2"/>
      <c r="BD56" s="2"/>
      <c r="BE56" s="17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</row>
    <row r="57" spans="1:149" ht="15" customHeight="1" x14ac:dyDescent="0.25">
      <c r="A57" s="134"/>
      <c r="B57" s="82"/>
      <c r="C57" s="219" t="s">
        <v>14</v>
      </c>
      <c r="D57" s="17" t="s">
        <v>15</v>
      </c>
      <c r="E57" s="18"/>
      <c r="F57" s="2"/>
      <c r="G57" s="2"/>
      <c r="H57" s="19"/>
      <c r="I57" s="18"/>
      <c r="J57" s="2"/>
      <c r="K57" s="2"/>
      <c r="L57" s="19"/>
      <c r="M57" s="18"/>
      <c r="N57" s="2"/>
      <c r="O57" s="2"/>
      <c r="P57" s="19"/>
      <c r="Q57" s="18"/>
      <c r="R57" s="2"/>
      <c r="S57" s="2"/>
      <c r="T57" s="2"/>
      <c r="U57" s="19"/>
      <c r="V57" s="18"/>
      <c r="W57" s="2"/>
      <c r="X57" s="2"/>
      <c r="Y57" s="19"/>
      <c r="Z57" s="18"/>
      <c r="AA57" s="2"/>
      <c r="AB57" s="2"/>
      <c r="AC57" s="19"/>
      <c r="AD57" s="18"/>
      <c r="AE57" s="2"/>
      <c r="AF57" s="2"/>
      <c r="AG57" s="2"/>
      <c r="AH57" s="19"/>
      <c r="AI57" s="18"/>
      <c r="AJ57" s="2"/>
      <c r="AK57" s="2"/>
      <c r="AL57" s="19"/>
      <c r="AM57" s="18"/>
      <c r="AN57" s="2"/>
      <c r="AO57" s="2"/>
      <c r="AP57" s="2"/>
      <c r="AQ57" s="19"/>
      <c r="AR57" s="18"/>
      <c r="AS57" s="2"/>
      <c r="AT57" s="2"/>
      <c r="AU57" s="2"/>
      <c r="AV57" s="19"/>
      <c r="AW57" s="18"/>
      <c r="AX57" s="2"/>
      <c r="AY57" s="2"/>
      <c r="AZ57" s="19"/>
      <c r="BA57" s="18"/>
      <c r="BB57" s="2"/>
      <c r="BC57" s="2"/>
      <c r="BD57" s="2"/>
      <c r="BE57" s="17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</row>
    <row r="58" spans="1:149" ht="15" customHeight="1" thickBot="1" x14ac:dyDescent="0.3">
      <c r="A58" s="136"/>
      <c r="B58" s="80"/>
      <c r="C58" s="148"/>
      <c r="D58" s="17" t="s">
        <v>16</v>
      </c>
      <c r="E58" s="18"/>
      <c r="F58" s="2"/>
      <c r="G58" s="2"/>
      <c r="H58" s="19"/>
      <c r="I58" s="18"/>
      <c r="J58" s="2"/>
      <c r="K58" s="2"/>
      <c r="L58" s="19"/>
      <c r="M58" s="18"/>
      <c r="N58" s="2"/>
      <c r="O58" s="2"/>
      <c r="P58" s="19"/>
      <c r="Q58" s="18"/>
      <c r="R58" s="2"/>
      <c r="S58" s="2"/>
      <c r="T58" s="2"/>
      <c r="U58" s="19"/>
      <c r="V58" s="18"/>
      <c r="W58" s="2"/>
      <c r="X58" s="2"/>
      <c r="Y58" s="19"/>
      <c r="Z58" s="18"/>
      <c r="AA58" s="2"/>
      <c r="AB58" s="2"/>
      <c r="AC58" s="19"/>
      <c r="AD58" s="18"/>
      <c r="AE58" s="2"/>
      <c r="AF58" s="2"/>
      <c r="AG58" s="2"/>
      <c r="AH58" s="19"/>
      <c r="AI58" s="18"/>
      <c r="AJ58" s="2"/>
      <c r="AK58" s="2"/>
      <c r="AL58" s="19"/>
      <c r="AM58" s="18"/>
      <c r="AN58" s="2"/>
      <c r="AO58" s="2"/>
      <c r="AP58" s="2"/>
      <c r="AQ58" s="19"/>
      <c r="AR58" s="18"/>
      <c r="AS58" s="2"/>
      <c r="AT58" s="2"/>
      <c r="AU58" s="2"/>
      <c r="AV58" s="19"/>
      <c r="AW58" s="18"/>
      <c r="AX58" s="2"/>
      <c r="AY58" s="2"/>
      <c r="AZ58" s="19"/>
      <c r="BA58" s="18"/>
      <c r="BB58" s="2"/>
      <c r="BC58" s="2"/>
      <c r="BD58" s="2"/>
      <c r="BE58" s="17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</row>
    <row r="59" spans="1:149" ht="15" customHeight="1" x14ac:dyDescent="0.25">
      <c r="A59" s="134"/>
      <c r="B59" s="82"/>
      <c r="C59" s="219" t="s">
        <v>14</v>
      </c>
      <c r="D59" s="17" t="s">
        <v>15</v>
      </c>
      <c r="E59" s="18"/>
      <c r="F59" s="2"/>
      <c r="G59" s="2"/>
      <c r="H59" s="19"/>
      <c r="I59" s="18"/>
      <c r="J59" s="2"/>
      <c r="K59" s="2"/>
      <c r="L59" s="19"/>
      <c r="M59" s="18"/>
      <c r="N59" s="2"/>
      <c r="O59" s="2"/>
      <c r="P59" s="19"/>
      <c r="Q59" s="18"/>
      <c r="R59" s="2"/>
      <c r="S59" s="2"/>
      <c r="T59" s="2"/>
      <c r="U59" s="19"/>
      <c r="V59" s="18"/>
      <c r="W59" s="2"/>
      <c r="X59" s="2"/>
      <c r="Y59" s="19"/>
      <c r="Z59" s="18"/>
      <c r="AA59" s="2"/>
      <c r="AB59" s="2"/>
      <c r="AC59" s="19"/>
      <c r="AD59" s="18"/>
      <c r="AE59" s="2"/>
      <c r="AF59" s="2"/>
      <c r="AG59" s="2"/>
      <c r="AH59" s="19"/>
      <c r="AI59" s="18"/>
      <c r="AJ59" s="2"/>
      <c r="AK59" s="2"/>
      <c r="AL59" s="19"/>
      <c r="AM59" s="18"/>
      <c r="AN59" s="2"/>
      <c r="AO59" s="2"/>
      <c r="AP59" s="2"/>
      <c r="AQ59" s="19"/>
      <c r="AR59" s="18"/>
      <c r="AS59" s="2"/>
      <c r="AT59" s="2"/>
      <c r="AU59" s="2"/>
      <c r="AV59" s="19"/>
      <c r="AW59" s="18"/>
      <c r="AX59" s="2"/>
      <c r="AY59" s="2"/>
      <c r="AZ59" s="19"/>
      <c r="BA59" s="18"/>
      <c r="BB59" s="2"/>
      <c r="BC59" s="2"/>
      <c r="BD59" s="2"/>
      <c r="BE59" s="17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</row>
    <row r="60" spans="1:149" ht="15" customHeight="1" thickBot="1" x14ac:dyDescent="0.3">
      <c r="A60" s="136"/>
      <c r="B60" s="80"/>
      <c r="C60" s="148"/>
      <c r="D60" s="17" t="s">
        <v>16</v>
      </c>
      <c r="E60" s="18"/>
      <c r="F60" s="2"/>
      <c r="G60" s="2"/>
      <c r="H60" s="19"/>
      <c r="I60" s="18"/>
      <c r="J60" s="2"/>
      <c r="K60" s="2"/>
      <c r="L60" s="19"/>
      <c r="M60" s="18"/>
      <c r="N60" s="2"/>
      <c r="O60" s="2"/>
      <c r="P60" s="19"/>
      <c r="Q60" s="18"/>
      <c r="R60" s="2"/>
      <c r="S60" s="2"/>
      <c r="T60" s="2"/>
      <c r="U60" s="19"/>
      <c r="V60" s="18"/>
      <c r="W60" s="2"/>
      <c r="X60" s="2"/>
      <c r="Y60" s="19"/>
      <c r="Z60" s="18"/>
      <c r="AA60" s="2"/>
      <c r="AB60" s="2"/>
      <c r="AC60" s="19"/>
      <c r="AD60" s="18"/>
      <c r="AE60" s="2"/>
      <c r="AF60" s="2"/>
      <c r="AG60" s="2"/>
      <c r="AH60" s="19"/>
      <c r="AI60" s="18"/>
      <c r="AJ60" s="2"/>
      <c r="AK60" s="2"/>
      <c r="AL60" s="19"/>
      <c r="AM60" s="18"/>
      <c r="AN60" s="2"/>
      <c r="AO60" s="2"/>
      <c r="AP60" s="2"/>
      <c r="AQ60" s="19"/>
      <c r="AR60" s="18"/>
      <c r="AS60" s="2"/>
      <c r="AT60" s="2"/>
      <c r="AU60" s="2"/>
      <c r="AV60" s="19"/>
      <c r="AW60" s="18"/>
      <c r="AX60" s="2"/>
      <c r="AY60" s="2"/>
      <c r="AZ60" s="19"/>
      <c r="BA60" s="18"/>
      <c r="BB60" s="2"/>
      <c r="BC60" s="2"/>
      <c r="BD60" s="2"/>
      <c r="BE60" s="17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</row>
    <row r="61" spans="1:149" ht="15" customHeight="1" x14ac:dyDescent="0.25">
      <c r="A61" s="134"/>
      <c r="B61" s="82"/>
      <c r="C61" s="219" t="s">
        <v>14</v>
      </c>
      <c r="D61" s="17" t="s">
        <v>15</v>
      </c>
      <c r="E61" s="18"/>
      <c r="F61" s="2"/>
      <c r="G61" s="2"/>
      <c r="H61" s="19"/>
      <c r="I61" s="18"/>
      <c r="J61" s="2"/>
      <c r="K61" s="2"/>
      <c r="L61" s="19"/>
      <c r="M61" s="18"/>
      <c r="N61" s="2"/>
      <c r="O61" s="2"/>
      <c r="P61" s="19"/>
      <c r="Q61" s="18"/>
      <c r="R61" s="2"/>
      <c r="S61" s="2"/>
      <c r="T61" s="2"/>
      <c r="U61" s="19"/>
      <c r="V61" s="18"/>
      <c r="W61" s="2"/>
      <c r="X61" s="2"/>
      <c r="Y61" s="19"/>
      <c r="Z61" s="18"/>
      <c r="AA61" s="2"/>
      <c r="AB61" s="2"/>
      <c r="AC61" s="19"/>
      <c r="AD61" s="18"/>
      <c r="AE61" s="2"/>
      <c r="AF61" s="2"/>
      <c r="AG61" s="2"/>
      <c r="AH61" s="19"/>
      <c r="AI61" s="18"/>
      <c r="AJ61" s="2"/>
      <c r="AK61" s="2"/>
      <c r="AL61" s="19"/>
      <c r="AM61" s="18"/>
      <c r="AN61" s="2"/>
      <c r="AO61" s="2"/>
      <c r="AP61" s="2"/>
      <c r="AQ61" s="19"/>
      <c r="AR61" s="18"/>
      <c r="AS61" s="2"/>
      <c r="AT61" s="2"/>
      <c r="AU61" s="2"/>
      <c r="AV61" s="19"/>
      <c r="AW61" s="18"/>
      <c r="AX61" s="2"/>
      <c r="AY61" s="2"/>
      <c r="AZ61" s="19"/>
      <c r="BA61" s="18"/>
      <c r="BB61" s="2"/>
      <c r="BC61" s="2"/>
      <c r="BD61" s="2"/>
      <c r="BE61" s="17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</row>
    <row r="62" spans="1:149" ht="15" customHeight="1" thickBot="1" x14ac:dyDescent="0.3">
      <c r="A62" s="136"/>
      <c r="B62" s="80"/>
      <c r="C62" s="148"/>
      <c r="D62" s="17" t="s">
        <v>16</v>
      </c>
      <c r="E62" s="18"/>
      <c r="F62" s="2"/>
      <c r="G62" s="2"/>
      <c r="H62" s="19"/>
      <c r="I62" s="18"/>
      <c r="J62" s="2"/>
      <c r="K62" s="2"/>
      <c r="L62" s="19"/>
      <c r="M62" s="18"/>
      <c r="N62" s="2"/>
      <c r="O62" s="2"/>
      <c r="P62" s="19"/>
      <c r="Q62" s="18"/>
      <c r="R62" s="2"/>
      <c r="S62" s="2"/>
      <c r="T62" s="2"/>
      <c r="U62" s="19"/>
      <c r="V62" s="18"/>
      <c r="W62" s="2"/>
      <c r="X62" s="2"/>
      <c r="Y62" s="19"/>
      <c r="Z62" s="18"/>
      <c r="AA62" s="2"/>
      <c r="AB62" s="2"/>
      <c r="AC62" s="19"/>
      <c r="AD62" s="18"/>
      <c r="AE62" s="2"/>
      <c r="AF62" s="2"/>
      <c r="AG62" s="2"/>
      <c r="AH62" s="19"/>
      <c r="AI62" s="18"/>
      <c r="AJ62" s="2"/>
      <c r="AK62" s="2"/>
      <c r="AL62" s="19"/>
      <c r="AM62" s="18"/>
      <c r="AN62" s="2"/>
      <c r="AO62" s="2"/>
      <c r="AP62" s="2"/>
      <c r="AQ62" s="19"/>
      <c r="AR62" s="18"/>
      <c r="AS62" s="2"/>
      <c r="AT62" s="2"/>
      <c r="AU62" s="2"/>
      <c r="AV62" s="19"/>
      <c r="AW62" s="18"/>
      <c r="AX62" s="2"/>
      <c r="AY62" s="2"/>
      <c r="AZ62" s="19"/>
      <c r="BA62" s="18"/>
      <c r="BB62" s="2"/>
      <c r="BC62" s="2"/>
      <c r="BD62" s="2"/>
      <c r="BE62" s="17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</row>
    <row r="63" spans="1:149" ht="15" customHeight="1" x14ac:dyDescent="0.25">
      <c r="A63" s="134"/>
      <c r="B63" s="82"/>
      <c r="C63" s="219" t="s">
        <v>14</v>
      </c>
      <c r="D63" s="17" t="s">
        <v>15</v>
      </c>
      <c r="E63" s="18"/>
      <c r="F63" s="2"/>
      <c r="G63" s="2"/>
      <c r="H63" s="19"/>
      <c r="I63" s="18"/>
      <c r="J63" s="2"/>
      <c r="K63" s="2"/>
      <c r="L63" s="19"/>
      <c r="M63" s="18"/>
      <c r="N63" s="2"/>
      <c r="O63" s="2"/>
      <c r="P63" s="19"/>
      <c r="Q63" s="18"/>
      <c r="R63" s="2"/>
      <c r="S63" s="2"/>
      <c r="T63" s="2"/>
      <c r="U63" s="19"/>
      <c r="V63" s="18"/>
      <c r="W63" s="2"/>
      <c r="X63" s="2"/>
      <c r="Y63" s="19"/>
      <c r="Z63" s="18"/>
      <c r="AA63" s="2"/>
      <c r="AB63" s="2"/>
      <c r="AC63" s="19"/>
      <c r="AD63" s="18"/>
      <c r="AE63" s="2"/>
      <c r="AF63" s="2"/>
      <c r="AG63" s="2"/>
      <c r="AH63" s="19"/>
      <c r="AI63" s="18"/>
      <c r="AJ63" s="2"/>
      <c r="AK63" s="2"/>
      <c r="AL63" s="19"/>
      <c r="AM63" s="18"/>
      <c r="AN63" s="2"/>
      <c r="AO63" s="2"/>
      <c r="AP63" s="2"/>
      <c r="AQ63" s="19"/>
      <c r="AR63" s="18"/>
      <c r="AS63" s="2"/>
      <c r="AT63" s="2"/>
      <c r="AU63" s="2"/>
      <c r="AV63" s="19"/>
      <c r="AW63" s="18"/>
      <c r="AX63" s="2"/>
      <c r="AY63" s="2"/>
      <c r="AZ63" s="19"/>
      <c r="BA63" s="18"/>
      <c r="BB63" s="2"/>
      <c r="BC63" s="2"/>
      <c r="BD63" s="2"/>
      <c r="BE63" s="17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</row>
    <row r="64" spans="1:149" ht="15" customHeight="1" thickBot="1" x14ac:dyDescent="0.3">
      <c r="A64" s="136"/>
      <c r="B64" s="80"/>
      <c r="C64" s="148"/>
      <c r="D64" s="17" t="s">
        <v>16</v>
      </c>
      <c r="E64" s="18"/>
      <c r="F64" s="2"/>
      <c r="G64" s="2"/>
      <c r="H64" s="19"/>
      <c r="I64" s="18"/>
      <c r="J64" s="2"/>
      <c r="K64" s="2"/>
      <c r="L64" s="19"/>
      <c r="M64" s="18"/>
      <c r="N64" s="2"/>
      <c r="O64" s="2"/>
      <c r="P64" s="19"/>
      <c r="Q64" s="18"/>
      <c r="R64" s="2"/>
      <c r="S64" s="2"/>
      <c r="T64" s="2"/>
      <c r="U64" s="19"/>
      <c r="V64" s="18"/>
      <c r="W64" s="2"/>
      <c r="X64" s="2"/>
      <c r="Y64" s="19"/>
      <c r="Z64" s="18"/>
      <c r="AA64" s="2"/>
      <c r="AB64" s="2"/>
      <c r="AC64" s="19"/>
      <c r="AD64" s="18"/>
      <c r="AE64" s="2"/>
      <c r="AF64" s="2"/>
      <c r="AG64" s="2"/>
      <c r="AH64" s="19"/>
      <c r="AI64" s="18"/>
      <c r="AJ64" s="2"/>
      <c r="AK64" s="2"/>
      <c r="AL64" s="19"/>
      <c r="AM64" s="18"/>
      <c r="AN64" s="2"/>
      <c r="AO64" s="2"/>
      <c r="AP64" s="2"/>
      <c r="AQ64" s="19"/>
      <c r="AR64" s="18"/>
      <c r="AS64" s="2"/>
      <c r="AT64" s="2"/>
      <c r="AU64" s="2"/>
      <c r="AV64" s="19"/>
      <c r="AW64" s="18"/>
      <c r="AX64" s="2"/>
      <c r="AY64" s="2"/>
      <c r="AZ64" s="19"/>
      <c r="BA64" s="18"/>
      <c r="BB64" s="2"/>
      <c r="BC64" s="2"/>
      <c r="BD64" s="2"/>
      <c r="BE64" s="17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</row>
    <row r="65" spans="1:149" ht="15" customHeight="1" x14ac:dyDescent="0.25">
      <c r="A65" s="134"/>
      <c r="B65" s="82"/>
      <c r="C65" s="219" t="s">
        <v>14</v>
      </c>
      <c r="D65" s="17" t="s">
        <v>15</v>
      </c>
      <c r="E65" s="18"/>
      <c r="F65" s="2"/>
      <c r="G65" s="2"/>
      <c r="H65" s="19"/>
      <c r="I65" s="18"/>
      <c r="J65" s="2"/>
      <c r="K65" s="2"/>
      <c r="L65" s="19"/>
      <c r="M65" s="18"/>
      <c r="N65" s="2"/>
      <c r="O65" s="2"/>
      <c r="P65" s="19"/>
      <c r="Q65" s="18"/>
      <c r="R65" s="2"/>
      <c r="S65" s="2"/>
      <c r="T65" s="2"/>
      <c r="U65" s="19"/>
      <c r="V65" s="18"/>
      <c r="W65" s="2"/>
      <c r="X65" s="2"/>
      <c r="Y65" s="19"/>
      <c r="Z65" s="18"/>
      <c r="AA65" s="2"/>
      <c r="AB65" s="2"/>
      <c r="AC65" s="19"/>
      <c r="AD65" s="18"/>
      <c r="AE65" s="2"/>
      <c r="AF65" s="2"/>
      <c r="AG65" s="2"/>
      <c r="AH65" s="19"/>
      <c r="AI65" s="18"/>
      <c r="AJ65" s="2"/>
      <c r="AK65" s="2"/>
      <c r="AL65" s="19"/>
      <c r="AM65" s="18"/>
      <c r="AN65" s="2"/>
      <c r="AO65" s="2"/>
      <c r="AP65" s="2"/>
      <c r="AQ65" s="19"/>
      <c r="AR65" s="18"/>
      <c r="AS65" s="2"/>
      <c r="AT65" s="2"/>
      <c r="AU65" s="2"/>
      <c r="AV65" s="19"/>
      <c r="AW65" s="18"/>
      <c r="AX65" s="2"/>
      <c r="AY65" s="2"/>
      <c r="AZ65" s="19"/>
      <c r="BA65" s="18"/>
      <c r="BB65" s="2"/>
      <c r="BC65" s="2"/>
      <c r="BD65" s="2"/>
      <c r="BE65" s="17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</row>
    <row r="66" spans="1:149" ht="15" customHeight="1" thickBot="1" x14ac:dyDescent="0.3">
      <c r="A66" s="136"/>
      <c r="B66" s="80"/>
      <c r="C66" s="148"/>
      <c r="D66" s="17" t="s">
        <v>16</v>
      </c>
      <c r="E66" s="18"/>
      <c r="F66" s="2"/>
      <c r="G66" s="2"/>
      <c r="H66" s="19"/>
      <c r="I66" s="18"/>
      <c r="J66" s="2"/>
      <c r="K66" s="2"/>
      <c r="L66" s="19"/>
      <c r="M66" s="18"/>
      <c r="N66" s="2"/>
      <c r="O66" s="2"/>
      <c r="P66" s="19"/>
      <c r="Q66" s="18"/>
      <c r="R66" s="2"/>
      <c r="S66" s="2"/>
      <c r="T66" s="2"/>
      <c r="U66" s="19"/>
      <c r="V66" s="18"/>
      <c r="W66" s="2"/>
      <c r="X66" s="2"/>
      <c r="Y66" s="19"/>
      <c r="Z66" s="18"/>
      <c r="AA66" s="2"/>
      <c r="AB66" s="2"/>
      <c r="AC66" s="19"/>
      <c r="AD66" s="18"/>
      <c r="AE66" s="2"/>
      <c r="AF66" s="2"/>
      <c r="AG66" s="2"/>
      <c r="AH66" s="19"/>
      <c r="AI66" s="18"/>
      <c r="AJ66" s="2"/>
      <c r="AK66" s="2"/>
      <c r="AL66" s="19"/>
      <c r="AM66" s="18"/>
      <c r="AN66" s="2"/>
      <c r="AO66" s="2"/>
      <c r="AP66" s="2"/>
      <c r="AQ66" s="19"/>
      <c r="AR66" s="18"/>
      <c r="AS66" s="2"/>
      <c r="AT66" s="2"/>
      <c r="AU66" s="2"/>
      <c r="AV66" s="19"/>
      <c r="AW66" s="18"/>
      <c r="AX66" s="2"/>
      <c r="AY66" s="2"/>
      <c r="AZ66" s="19"/>
      <c r="BA66" s="18"/>
      <c r="BB66" s="2"/>
      <c r="BC66" s="2"/>
      <c r="BD66" s="2"/>
      <c r="BE66" s="17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</row>
    <row r="67" spans="1:149" ht="15" customHeight="1" x14ac:dyDescent="0.25">
      <c r="A67" s="134"/>
      <c r="B67" s="82"/>
      <c r="C67" s="219" t="s">
        <v>14</v>
      </c>
      <c r="D67" s="17" t="s">
        <v>15</v>
      </c>
      <c r="E67" s="18"/>
      <c r="F67" s="2"/>
      <c r="G67" s="2"/>
      <c r="H67" s="19"/>
      <c r="I67" s="18"/>
      <c r="J67" s="2"/>
      <c r="K67" s="2"/>
      <c r="L67" s="19"/>
      <c r="M67" s="18"/>
      <c r="N67" s="2"/>
      <c r="O67" s="2"/>
      <c r="P67" s="19"/>
      <c r="Q67" s="18"/>
      <c r="R67" s="2"/>
      <c r="S67" s="2"/>
      <c r="T67" s="2"/>
      <c r="U67" s="19"/>
      <c r="V67" s="18"/>
      <c r="W67" s="2"/>
      <c r="X67" s="2"/>
      <c r="Y67" s="19"/>
      <c r="Z67" s="18"/>
      <c r="AA67" s="2"/>
      <c r="AB67" s="2"/>
      <c r="AC67" s="19"/>
      <c r="AD67" s="18"/>
      <c r="AE67" s="2"/>
      <c r="AF67" s="2"/>
      <c r="AG67" s="2"/>
      <c r="AH67" s="19"/>
      <c r="AI67" s="18"/>
      <c r="AJ67" s="2"/>
      <c r="AK67" s="2"/>
      <c r="AL67" s="19"/>
      <c r="AM67" s="18"/>
      <c r="AN67" s="2"/>
      <c r="AO67" s="2"/>
      <c r="AP67" s="2"/>
      <c r="AQ67" s="19"/>
      <c r="AR67" s="18"/>
      <c r="AS67" s="2"/>
      <c r="AT67" s="2"/>
      <c r="AU67" s="2"/>
      <c r="AV67" s="19"/>
      <c r="AW67" s="18"/>
      <c r="AX67" s="2"/>
      <c r="AY67" s="2"/>
      <c r="AZ67" s="19"/>
      <c r="BA67" s="18"/>
      <c r="BB67" s="2"/>
      <c r="BC67" s="2"/>
      <c r="BD67" s="2"/>
      <c r="BE67" s="17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</row>
    <row r="68" spans="1:149" ht="15" customHeight="1" thickBot="1" x14ac:dyDescent="0.3">
      <c r="A68" s="136"/>
      <c r="B68" s="80"/>
      <c r="C68" s="148"/>
      <c r="D68" s="17" t="s">
        <v>16</v>
      </c>
      <c r="E68" s="18"/>
      <c r="F68" s="2"/>
      <c r="G68" s="2"/>
      <c r="H68" s="19"/>
      <c r="I68" s="18"/>
      <c r="J68" s="2"/>
      <c r="K68" s="2"/>
      <c r="L68" s="19"/>
      <c r="M68" s="18"/>
      <c r="N68" s="2"/>
      <c r="O68" s="2"/>
      <c r="P68" s="19"/>
      <c r="Q68" s="18"/>
      <c r="R68" s="2"/>
      <c r="S68" s="2"/>
      <c r="T68" s="2"/>
      <c r="U68" s="19"/>
      <c r="V68" s="18"/>
      <c r="W68" s="2"/>
      <c r="X68" s="2"/>
      <c r="Y68" s="19"/>
      <c r="Z68" s="18"/>
      <c r="AA68" s="2"/>
      <c r="AB68" s="2"/>
      <c r="AC68" s="19"/>
      <c r="AD68" s="18"/>
      <c r="AE68" s="2"/>
      <c r="AF68" s="2"/>
      <c r="AG68" s="2"/>
      <c r="AH68" s="19"/>
      <c r="AI68" s="18"/>
      <c r="AJ68" s="2"/>
      <c r="AK68" s="2"/>
      <c r="AL68" s="19"/>
      <c r="AM68" s="18"/>
      <c r="AN68" s="2"/>
      <c r="AO68" s="2"/>
      <c r="AP68" s="2"/>
      <c r="AQ68" s="19"/>
      <c r="AR68" s="18"/>
      <c r="AS68" s="2"/>
      <c r="AT68" s="2"/>
      <c r="AU68" s="2"/>
      <c r="AV68" s="19"/>
      <c r="AW68" s="18"/>
      <c r="AX68" s="2"/>
      <c r="AY68" s="2"/>
      <c r="AZ68" s="19"/>
      <c r="BA68" s="18"/>
      <c r="BB68" s="2"/>
      <c r="BC68" s="2"/>
      <c r="BD68" s="2"/>
      <c r="BE68" s="17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</row>
    <row r="69" spans="1:149" ht="15" customHeight="1" x14ac:dyDescent="0.25">
      <c r="A69" s="134"/>
      <c r="B69" s="82"/>
      <c r="C69" s="219" t="s">
        <v>14</v>
      </c>
      <c r="D69" s="17" t="s">
        <v>15</v>
      </c>
      <c r="E69" s="18"/>
      <c r="F69" s="2"/>
      <c r="G69" s="2"/>
      <c r="H69" s="19"/>
      <c r="I69" s="18"/>
      <c r="J69" s="2"/>
      <c r="K69" s="2"/>
      <c r="L69" s="19"/>
      <c r="M69" s="18"/>
      <c r="N69" s="2"/>
      <c r="O69" s="2"/>
      <c r="P69" s="19"/>
      <c r="Q69" s="18"/>
      <c r="R69" s="2"/>
      <c r="S69" s="2"/>
      <c r="T69" s="2"/>
      <c r="U69" s="19"/>
      <c r="V69" s="18"/>
      <c r="W69" s="2"/>
      <c r="X69" s="2"/>
      <c r="Y69" s="19"/>
      <c r="Z69" s="18"/>
      <c r="AA69" s="2"/>
      <c r="AB69" s="2"/>
      <c r="AC69" s="19"/>
      <c r="AD69" s="18"/>
      <c r="AE69" s="2"/>
      <c r="AF69" s="2"/>
      <c r="AG69" s="2"/>
      <c r="AH69" s="19"/>
      <c r="AI69" s="18"/>
      <c r="AJ69" s="2"/>
      <c r="AK69" s="2"/>
      <c r="AL69" s="19"/>
      <c r="AM69" s="18"/>
      <c r="AN69" s="2"/>
      <c r="AO69" s="2"/>
      <c r="AP69" s="2"/>
      <c r="AQ69" s="19"/>
      <c r="AR69" s="18"/>
      <c r="AS69" s="2"/>
      <c r="AT69" s="2"/>
      <c r="AU69" s="2"/>
      <c r="AV69" s="19"/>
      <c r="AW69" s="18"/>
      <c r="AX69" s="2"/>
      <c r="AY69" s="2"/>
      <c r="AZ69" s="19"/>
      <c r="BA69" s="18"/>
      <c r="BB69" s="2"/>
      <c r="BC69" s="2"/>
      <c r="BD69" s="2"/>
      <c r="BE69" s="17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</row>
    <row r="70" spans="1:149" ht="15" customHeight="1" thickBot="1" x14ac:dyDescent="0.3">
      <c r="A70" s="136"/>
      <c r="B70" s="80"/>
      <c r="C70" s="148"/>
      <c r="D70" s="17" t="s">
        <v>16</v>
      </c>
      <c r="E70" s="18"/>
      <c r="F70" s="2"/>
      <c r="G70" s="2"/>
      <c r="H70" s="19"/>
      <c r="I70" s="18"/>
      <c r="J70" s="2"/>
      <c r="K70" s="2"/>
      <c r="L70" s="19"/>
      <c r="M70" s="18"/>
      <c r="N70" s="2"/>
      <c r="O70" s="2"/>
      <c r="P70" s="19"/>
      <c r="Q70" s="18"/>
      <c r="R70" s="2"/>
      <c r="S70" s="2"/>
      <c r="T70" s="2"/>
      <c r="U70" s="19"/>
      <c r="V70" s="18"/>
      <c r="W70" s="2"/>
      <c r="X70" s="2"/>
      <c r="Y70" s="19"/>
      <c r="Z70" s="18"/>
      <c r="AA70" s="2"/>
      <c r="AB70" s="2"/>
      <c r="AC70" s="19"/>
      <c r="AD70" s="18"/>
      <c r="AE70" s="2"/>
      <c r="AF70" s="2"/>
      <c r="AG70" s="2"/>
      <c r="AH70" s="19"/>
      <c r="AI70" s="18"/>
      <c r="AJ70" s="2"/>
      <c r="AK70" s="2"/>
      <c r="AL70" s="19"/>
      <c r="AM70" s="18"/>
      <c r="AN70" s="2"/>
      <c r="AO70" s="2"/>
      <c r="AP70" s="2"/>
      <c r="AQ70" s="19"/>
      <c r="AR70" s="18"/>
      <c r="AS70" s="2"/>
      <c r="AT70" s="2"/>
      <c r="AU70" s="2"/>
      <c r="AV70" s="19"/>
      <c r="AW70" s="18"/>
      <c r="AX70" s="2"/>
      <c r="AY70" s="2"/>
      <c r="AZ70" s="19"/>
      <c r="BA70" s="18"/>
      <c r="BB70" s="2"/>
      <c r="BC70" s="2"/>
      <c r="BD70" s="2"/>
      <c r="BE70" s="17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</row>
    <row r="71" spans="1:149" ht="15" customHeight="1" x14ac:dyDescent="0.25">
      <c r="A71" s="134"/>
      <c r="B71" s="82"/>
      <c r="C71" s="219" t="s">
        <v>14</v>
      </c>
      <c r="D71" s="17" t="s">
        <v>15</v>
      </c>
      <c r="E71" s="18"/>
      <c r="F71" s="2"/>
      <c r="G71" s="2"/>
      <c r="H71" s="19"/>
      <c r="I71" s="18"/>
      <c r="J71" s="2"/>
      <c r="K71" s="2"/>
      <c r="L71" s="19"/>
      <c r="M71" s="18"/>
      <c r="N71" s="2"/>
      <c r="O71" s="2"/>
      <c r="P71" s="19"/>
      <c r="Q71" s="18"/>
      <c r="R71" s="2"/>
      <c r="S71" s="2"/>
      <c r="T71" s="2"/>
      <c r="U71" s="19"/>
      <c r="V71" s="18"/>
      <c r="W71" s="2"/>
      <c r="X71" s="2"/>
      <c r="Y71" s="19"/>
      <c r="Z71" s="18"/>
      <c r="AA71" s="2"/>
      <c r="AB71" s="2"/>
      <c r="AC71" s="19"/>
      <c r="AD71" s="18"/>
      <c r="AE71" s="2"/>
      <c r="AF71" s="2"/>
      <c r="AG71" s="2"/>
      <c r="AH71" s="19"/>
      <c r="AI71" s="18"/>
      <c r="AJ71" s="2"/>
      <c r="AK71" s="2"/>
      <c r="AL71" s="19"/>
      <c r="AM71" s="18"/>
      <c r="AN71" s="2"/>
      <c r="AO71" s="2"/>
      <c r="AP71" s="2"/>
      <c r="AQ71" s="19"/>
      <c r="AR71" s="18"/>
      <c r="AS71" s="2"/>
      <c r="AT71" s="2"/>
      <c r="AU71" s="2"/>
      <c r="AV71" s="19"/>
      <c r="AW71" s="18"/>
      <c r="AX71" s="2"/>
      <c r="AY71" s="2"/>
      <c r="AZ71" s="19"/>
      <c r="BA71" s="18"/>
      <c r="BB71" s="2"/>
      <c r="BC71" s="2"/>
      <c r="BD71" s="2"/>
      <c r="BE71" s="17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</row>
    <row r="72" spans="1:149" ht="15" customHeight="1" thickBot="1" x14ac:dyDescent="0.3">
      <c r="A72" s="136"/>
      <c r="B72" s="81"/>
      <c r="C72" s="148"/>
      <c r="D72" s="17" t="s">
        <v>16</v>
      </c>
      <c r="E72" s="18"/>
      <c r="F72" s="2"/>
      <c r="G72" s="2"/>
      <c r="H72" s="19"/>
      <c r="I72" s="18"/>
      <c r="J72" s="2"/>
      <c r="K72" s="2"/>
      <c r="L72" s="19"/>
      <c r="M72" s="18"/>
      <c r="N72" s="2"/>
      <c r="O72" s="2"/>
      <c r="P72" s="19"/>
      <c r="Q72" s="18"/>
      <c r="R72" s="2"/>
      <c r="S72" s="2"/>
      <c r="T72" s="2"/>
      <c r="U72" s="19"/>
      <c r="V72" s="18"/>
      <c r="W72" s="2"/>
      <c r="X72" s="2"/>
      <c r="Y72" s="19"/>
      <c r="Z72" s="18"/>
      <c r="AA72" s="2"/>
      <c r="AB72" s="2"/>
      <c r="AC72" s="19"/>
      <c r="AD72" s="18"/>
      <c r="AE72" s="2"/>
      <c r="AF72" s="2"/>
      <c r="AG72" s="2"/>
      <c r="AH72" s="19"/>
      <c r="AI72" s="18"/>
      <c r="AJ72" s="2"/>
      <c r="AK72" s="2"/>
      <c r="AL72" s="19"/>
      <c r="AM72" s="18"/>
      <c r="AN72" s="2"/>
      <c r="AO72" s="2"/>
      <c r="AP72" s="2"/>
      <c r="AQ72" s="19"/>
      <c r="AR72" s="18"/>
      <c r="AS72" s="2"/>
      <c r="AT72" s="2"/>
      <c r="AU72" s="2"/>
      <c r="AV72" s="19"/>
      <c r="AW72" s="18"/>
      <c r="AX72" s="2"/>
      <c r="AY72" s="2"/>
      <c r="AZ72" s="19"/>
      <c r="BA72" s="18"/>
      <c r="BB72" s="2"/>
      <c r="BC72" s="2"/>
      <c r="BD72" s="2"/>
      <c r="BE72" s="17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</row>
    <row r="73" spans="1:149" ht="15" customHeight="1" x14ac:dyDescent="0.25">
      <c r="A73" s="134"/>
      <c r="B73" s="82"/>
      <c r="C73" s="219" t="s">
        <v>14</v>
      </c>
      <c r="D73" s="17" t="s">
        <v>15</v>
      </c>
      <c r="E73" s="18"/>
      <c r="F73" s="2"/>
      <c r="G73" s="2"/>
      <c r="H73" s="19"/>
      <c r="I73" s="18"/>
      <c r="J73" s="2"/>
      <c r="K73" s="2"/>
      <c r="L73" s="19"/>
      <c r="M73" s="18"/>
      <c r="N73" s="2"/>
      <c r="O73" s="2"/>
      <c r="P73" s="19"/>
      <c r="Q73" s="18"/>
      <c r="R73" s="2"/>
      <c r="S73" s="2"/>
      <c r="T73" s="2"/>
      <c r="U73" s="19"/>
      <c r="V73" s="18"/>
      <c r="W73" s="2"/>
      <c r="X73" s="2"/>
      <c r="Y73" s="19"/>
      <c r="Z73" s="18"/>
      <c r="AA73" s="2"/>
      <c r="AB73" s="2"/>
      <c r="AC73" s="19"/>
      <c r="AD73" s="18"/>
      <c r="AE73" s="2"/>
      <c r="AF73" s="2"/>
      <c r="AG73" s="2"/>
      <c r="AH73" s="19"/>
      <c r="AI73" s="18"/>
      <c r="AJ73" s="2"/>
      <c r="AK73" s="2"/>
      <c r="AL73" s="19"/>
      <c r="AM73" s="18"/>
      <c r="AN73" s="2"/>
      <c r="AO73" s="2"/>
      <c r="AP73" s="2"/>
      <c r="AQ73" s="19"/>
      <c r="AR73" s="18"/>
      <c r="AS73" s="2"/>
      <c r="AT73" s="2"/>
      <c r="AU73" s="2"/>
      <c r="AV73" s="19"/>
      <c r="AW73" s="18"/>
      <c r="AX73" s="2"/>
      <c r="AY73" s="2"/>
      <c r="AZ73" s="19"/>
      <c r="BA73" s="18"/>
      <c r="BB73" s="2"/>
      <c r="BC73" s="2"/>
      <c r="BD73" s="2"/>
      <c r="BE73" s="17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</row>
    <row r="74" spans="1:149" ht="15" customHeight="1" thickBot="1" x14ac:dyDescent="0.3">
      <c r="A74" s="136"/>
      <c r="B74" s="81"/>
      <c r="C74" s="148"/>
      <c r="D74" s="17" t="s">
        <v>16</v>
      </c>
      <c r="E74" s="18"/>
      <c r="F74" s="2"/>
      <c r="G74" s="2"/>
      <c r="H74" s="19"/>
      <c r="I74" s="18"/>
      <c r="J74" s="2"/>
      <c r="K74" s="2"/>
      <c r="L74" s="19"/>
      <c r="M74" s="18"/>
      <c r="N74" s="2"/>
      <c r="O74" s="2"/>
      <c r="P74" s="19"/>
      <c r="Q74" s="18"/>
      <c r="R74" s="2"/>
      <c r="S74" s="2"/>
      <c r="T74" s="2"/>
      <c r="U74" s="19"/>
      <c r="V74" s="18"/>
      <c r="W74" s="2"/>
      <c r="X74" s="2"/>
      <c r="Y74" s="19"/>
      <c r="Z74" s="18"/>
      <c r="AA74" s="2"/>
      <c r="AB74" s="2"/>
      <c r="AC74" s="19"/>
      <c r="AD74" s="18"/>
      <c r="AE74" s="2"/>
      <c r="AF74" s="2"/>
      <c r="AG74" s="2"/>
      <c r="AH74" s="19"/>
      <c r="AI74" s="18"/>
      <c r="AJ74" s="2"/>
      <c r="AK74" s="2"/>
      <c r="AL74" s="19"/>
      <c r="AM74" s="18"/>
      <c r="AN74" s="2"/>
      <c r="AO74" s="2"/>
      <c r="AP74" s="2"/>
      <c r="AQ74" s="19"/>
      <c r="AR74" s="18"/>
      <c r="AS74" s="2"/>
      <c r="AT74" s="2"/>
      <c r="AU74" s="2"/>
      <c r="AV74" s="19"/>
      <c r="AW74" s="18"/>
      <c r="AX74" s="2"/>
      <c r="AY74" s="2"/>
      <c r="AZ74" s="19"/>
      <c r="BA74" s="18"/>
      <c r="BB74" s="2"/>
      <c r="BC74" s="2"/>
      <c r="BD74" s="2"/>
      <c r="BE74" s="17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</row>
    <row r="75" spans="1:149" ht="15" customHeight="1" x14ac:dyDescent="0.25">
      <c r="A75" s="134"/>
      <c r="B75" s="82"/>
      <c r="C75" s="219" t="s">
        <v>14</v>
      </c>
      <c r="D75" s="17" t="s">
        <v>15</v>
      </c>
      <c r="E75" s="18"/>
      <c r="F75" s="2"/>
      <c r="G75" s="2"/>
      <c r="H75" s="19"/>
      <c r="I75" s="18"/>
      <c r="J75" s="2"/>
      <c r="K75" s="2"/>
      <c r="L75" s="19"/>
      <c r="M75" s="18"/>
      <c r="N75" s="2"/>
      <c r="O75" s="2"/>
      <c r="P75" s="19"/>
      <c r="Q75" s="18"/>
      <c r="R75" s="2"/>
      <c r="S75" s="2"/>
      <c r="T75" s="2"/>
      <c r="U75" s="19"/>
      <c r="V75" s="18"/>
      <c r="W75" s="2"/>
      <c r="X75" s="2"/>
      <c r="Y75" s="19"/>
      <c r="Z75" s="18"/>
      <c r="AA75" s="2"/>
      <c r="AB75" s="2"/>
      <c r="AC75" s="19"/>
      <c r="AD75" s="18"/>
      <c r="AE75" s="2"/>
      <c r="AF75" s="2"/>
      <c r="AG75" s="2"/>
      <c r="AH75" s="19"/>
      <c r="AI75" s="18"/>
      <c r="AJ75" s="2"/>
      <c r="AK75" s="2"/>
      <c r="AL75" s="19"/>
      <c r="AM75" s="18"/>
      <c r="AN75" s="2"/>
      <c r="AO75" s="2"/>
      <c r="AP75" s="2"/>
      <c r="AQ75" s="19"/>
      <c r="AR75" s="18"/>
      <c r="AS75" s="2"/>
      <c r="AT75" s="2"/>
      <c r="AU75" s="2"/>
      <c r="AV75" s="19"/>
      <c r="AW75" s="18"/>
      <c r="AX75" s="2"/>
      <c r="AY75" s="2"/>
      <c r="AZ75" s="19"/>
      <c r="BA75" s="18"/>
      <c r="BB75" s="2"/>
      <c r="BC75" s="2"/>
      <c r="BD75" s="2"/>
      <c r="BE75" s="17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</row>
    <row r="76" spans="1:149" ht="15" customHeight="1" thickBot="1" x14ac:dyDescent="0.3">
      <c r="A76" s="136"/>
      <c r="B76" s="81"/>
      <c r="C76" s="148"/>
      <c r="D76" s="17" t="s">
        <v>16</v>
      </c>
      <c r="E76" s="18"/>
      <c r="F76" s="2"/>
      <c r="G76" s="2"/>
      <c r="H76" s="19"/>
      <c r="I76" s="18"/>
      <c r="J76" s="2"/>
      <c r="K76" s="2"/>
      <c r="L76" s="19"/>
      <c r="M76" s="18"/>
      <c r="N76" s="2"/>
      <c r="O76" s="2"/>
      <c r="P76" s="19"/>
      <c r="Q76" s="18"/>
      <c r="R76" s="2"/>
      <c r="S76" s="2"/>
      <c r="T76" s="2"/>
      <c r="U76" s="19"/>
      <c r="V76" s="18"/>
      <c r="W76" s="2"/>
      <c r="X76" s="2"/>
      <c r="Y76" s="19"/>
      <c r="Z76" s="18"/>
      <c r="AA76" s="2"/>
      <c r="AB76" s="2"/>
      <c r="AC76" s="19"/>
      <c r="AD76" s="18"/>
      <c r="AE76" s="2"/>
      <c r="AF76" s="2"/>
      <c r="AG76" s="2"/>
      <c r="AH76" s="19"/>
      <c r="AI76" s="18"/>
      <c r="AJ76" s="2"/>
      <c r="AK76" s="2"/>
      <c r="AL76" s="19"/>
      <c r="AM76" s="18"/>
      <c r="AN76" s="2"/>
      <c r="AO76" s="2"/>
      <c r="AP76" s="2"/>
      <c r="AQ76" s="19"/>
      <c r="AR76" s="18"/>
      <c r="AS76" s="2"/>
      <c r="AT76" s="2"/>
      <c r="AU76" s="2"/>
      <c r="AV76" s="19"/>
      <c r="AW76" s="18"/>
      <c r="AX76" s="2"/>
      <c r="AY76" s="2"/>
      <c r="AZ76" s="19"/>
      <c r="BA76" s="18"/>
      <c r="BB76" s="2"/>
      <c r="BC76" s="2"/>
      <c r="BD76" s="2"/>
      <c r="BE76" s="17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</row>
    <row r="77" spans="1:149" ht="15" customHeight="1" x14ac:dyDescent="0.25">
      <c r="A77" s="134"/>
      <c r="B77" s="82"/>
      <c r="C77" s="219" t="s">
        <v>14</v>
      </c>
      <c r="D77" s="17" t="s">
        <v>15</v>
      </c>
      <c r="E77" s="18"/>
      <c r="F77" s="2"/>
      <c r="G77" s="2"/>
      <c r="H77" s="19"/>
      <c r="I77" s="18"/>
      <c r="J77" s="2"/>
      <c r="K77" s="2"/>
      <c r="L77" s="19"/>
      <c r="M77" s="18"/>
      <c r="N77" s="2"/>
      <c r="O77" s="2"/>
      <c r="P77" s="19"/>
      <c r="Q77" s="18"/>
      <c r="R77" s="2"/>
      <c r="S77" s="2"/>
      <c r="T77" s="2"/>
      <c r="U77" s="19"/>
      <c r="V77" s="18"/>
      <c r="W77" s="2"/>
      <c r="X77" s="2"/>
      <c r="Y77" s="19"/>
      <c r="Z77" s="18"/>
      <c r="AA77" s="2"/>
      <c r="AB77" s="2"/>
      <c r="AC77" s="19"/>
      <c r="AD77" s="18"/>
      <c r="AE77" s="2"/>
      <c r="AF77" s="2"/>
      <c r="AG77" s="2"/>
      <c r="AH77" s="19"/>
      <c r="AI77" s="18"/>
      <c r="AJ77" s="2"/>
      <c r="AK77" s="2"/>
      <c r="AL77" s="19"/>
      <c r="AM77" s="18"/>
      <c r="AN77" s="2"/>
      <c r="AO77" s="2"/>
      <c r="AP77" s="2"/>
      <c r="AQ77" s="19"/>
      <c r="AR77" s="18"/>
      <c r="AS77" s="2"/>
      <c r="AT77" s="2"/>
      <c r="AU77" s="2"/>
      <c r="AV77" s="19"/>
      <c r="AW77" s="18"/>
      <c r="AX77" s="2"/>
      <c r="AY77" s="2"/>
      <c r="AZ77" s="19"/>
      <c r="BA77" s="18"/>
      <c r="BB77" s="2"/>
      <c r="BC77" s="2"/>
      <c r="BD77" s="2"/>
      <c r="BE77" s="17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</row>
    <row r="78" spans="1:149" ht="15" customHeight="1" thickBot="1" x14ac:dyDescent="0.3">
      <c r="A78" s="136"/>
      <c r="B78" s="81"/>
      <c r="C78" s="148"/>
      <c r="D78" s="17" t="s">
        <v>16</v>
      </c>
      <c r="E78" s="18"/>
      <c r="F78" s="2"/>
      <c r="G78" s="2"/>
      <c r="H78" s="19"/>
      <c r="I78" s="18"/>
      <c r="J78" s="2"/>
      <c r="K78" s="2"/>
      <c r="L78" s="19"/>
      <c r="M78" s="18"/>
      <c r="N78" s="2"/>
      <c r="O78" s="2"/>
      <c r="P78" s="19"/>
      <c r="Q78" s="18"/>
      <c r="R78" s="2"/>
      <c r="S78" s="2"/>
      <c r="T78" s="2"/>
      <c r="U78" s="19"/>
      <c r="V78" s="18"/>
      <c r="W78" s="2"/>
      <c r="X78" s="2"/>
      <c r="Y78" s="19"/>
      <c r="Z78" s="18"/>
      <c r="AA78" s="2"/>
      <c r="AB78" s="2"/>
      <c r="AC78" s="19"/>
      <c r="AD78" s="18"/>
      <c r="AE78" s="2"/>
      <c r="AF78" s="2"/>
      <c r="AG78" s="2"/>
      <c r="AH78" s="19"/>
      <c r="AI78" s="18"/>
      <c r="AJ78" s="2"/>
      <c r="AK78" s="2"/>
      <c r="AL78" s="19"/>
      <c r="AM78" s="18"/>
      <c r="AN78" s="2"/>
      <c r="AO78" s="2"/>
      <c r="AP78" s="2"/>
      <c r="AQ78" s="19"/>
      <c r="AR78" s="18"/>
      <c r="AS78" s="2"/>
      <c r="AT78" s="2"/>
      <c r="AU78" s="2"/>
      <c r="AV78" s="19"/>
      <c r="AW78" s="18"/>
      <c r="AX78" s="2"/>
      <c r="AY78" s="2"/>
      <c r="AZ78" s="19"/>
      <c r="BA78" s="18"/>
      <c r="BB78" s="2"/>
      <c r="BC78" s="2"/>
      <c r="BD78" s="2"/>
      <c r="BE78" s="17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</row>
  </sheetData>
  <mergeCells count="95">
    <mergeCell ref="C7:C8"/>
    <mergeCell ref="E5:H5"/>
    <mergeCell ref="AW5:AZ5"/>
    <mergeCell ref="BA5:BE5"/>
    <mergeCell ref="A1:A3"/>
    <mergeCell ref="B1:AR1"/>
    <mergeCell ref="B2:AR2"/>
    <mergeCell ref="C41:C42"/>
    <mergeCell ref="A5:A6"/>
    <mergeCell ref="B5:B6"/>
    <mergeCell ref="C5:C6"/>
    <mergeCell ref="AR5:AV5"/>
    <mergeCell ref="C37:C38"/>
    <mergeCell ref="C33:C34"/>
    <mergeCell ref="C23:C24"/>
    <mergeCell ref="C19:C20"/>
    <mergeCell ref="C29:C30"/>
    <mergeCell ref="C15:C16"/>
    <mergeCell ref="C35:C36"/>
    <mergeCell ref="C27:C28"/>
    <mergeCell ref="AS1:BE1"/>
    <mergeCell ref="AS2:BE2"/>
    <mergeCell ref="I5:L5"/>
    <mergeCell ref="M5:P5"/>
    <mergeCell ref="Q5:U5"/>
    <mergeCell ref="V5:Y5"/>
    <mergeCell ref="Z5:AC5"/>
    <mergeCell ref="AD5:AH5"/>
    <mergeCell ref="AI5:AL5"/>
    <mergeCell ref="AM5:AQ5"/>
    <mergeCell ref="B3:P3"/>
    <mergeCell ref="Q3:AR3"/>
    <mergeCell ref="AS3:BE3"/>
    <mergeCell ref="A63:A64"/>
    <mergeCell ref="A65:A66"/>
    <mergeCell ref="A67:A68"/>
    <mergeCell ref="A69:A70"/>
    <mergeCell ref="A71:A72"/>
    <mergeCell ref="A53:A54"/>
    <mergeCell ref="A55:A56"/>
    <mergeCell ref="A57:A58"/>
    <mergeCell ref="A59:A60"/>
    <mergeCell ref="A61:A62"/>
    <mergeCell ref="A51:A52"/>
    <mergeCell ref="C9:C10"/>
    <mergeCell ref="C31:C32"/>
    <mergeCell ref="C17:C18"/>
    <mergeCell ref="C21:C22"/>
    <mergeCell ref="C39:C40"/>
    <mergeCell ref="C13:C14"/>
    <mergeCell ref="C47:C48"/>
    <mergeCell ref="C49:C50"/>
    <mergeCell ref="C51:C52"/>
    <mergeCell ref="C43:C44"/>
    <mergeCell ref="C11:C12"/>
    <mergeCell ref="A41:A42"/>
    <mergeCell ref="A43:A44"/>
    <mergeCell ref="A45:A46"/>
    <mergeCell ref="A47:A48"/>
    <mergeCell ref="A49:A50"/>
    <mergeCell ref="C25:C26"/>
    <mergeCell ref="A25:A26"/>
    <mergeCell ref="A27:A28"/>
    <mergeCell ref="A29:A30"/>
    <mergeCell ref="A31:A32"/>
    <mergeCell ref="C75:C76"/>
    <mergeCell ref="C71:C72"/>
    <mergeCell ref="C65:C66"/>
    <mergeCell ref="C77:C78"/>
    <mergeCell ref="C45:C46"/>
    <mergeCell ref="C73:C74"/>
    <mergeCell ref="C55:C56"/>
    <mergeCell ref="C59:C60"/>
    <mergeCell ref="C67:C68"/>
    <mergeCell ref="C63:C64"/>
    <mergeCell ref="C57:C58"/>
    <mergeCell ref="C69:C70"/>
    <mergeCell ref="C61:C62"/>
    <mergeCell ref="C53:C54"/>
    <mergeCell ref="A73:A74"/>
    <mergeCell ref="A75:A76"/>
    <mergeCell ref="A77:A78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33:A34"/>
    <mergeCell ref="A35:A36"/>
    <mergeCell ref="A37:A38"/>
    <mergeCell ref="A39:A40"/>
  </mergeCells>
  <conditionalFormatting sqref="D7:BE70 D73:BE78">
    <cfRule type="cellIs" dxfId="101" priority="125" operator="equal">
      <formula>"E"</formula>
    </cfRule>
    <cfRule type="cellIs" dxfId="100" priority="126" operator="equal">
      <formula>"P"</formula>
    </cfRule>
  </conditionalFormatting>
  <conditionalFormatting sqref="D71:BE72">
    <cfRule type="cellIs" dxfId="99" priority="1" operator="equal">
      <formula>"E"</formula>
    </cfRule>
    <cfRule type="cellIs" dxfId="98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83"/>
  <sheetViews>
    <sheetView showZeros="0" zoomScale="80" zoomScaleNormal="80" zoomScaleSheetLayoutView="85" workbookViewId="0">
      <selection activeCell="X11" sqref="X11"/>
    </sheetView>
  </sheetViews>
  <sheetFormatPr baseColWidth="10" defaultColWidth="11.42578125" defaultRowHeight="15" x14ac:dyDescent="0.25"/>
  <cols>
    <col min="1" max="1" width="20.85546875" style="4" customWidth="1"/>
    <col min="2" max="2" width="39" style="4" customWidth="1"/>
    <col min="3" max="3" width="16.85546875" style="4" customWidth="1"/>
    <col min="4" max="4" width="6" style="4" customWidth="1"/>
    <col min="5" max="5" width="3.42578125" style="4" customWidth="1"/>
    <col min="6" max="6" width="3.140625" style="4" customWidth="1"/>
    <col min="7" max="57" width="3.42578125" style="4" customWidth="1"/>
    <col min="58" max="58" width="7.5703125" style="4" customWidth="1"/>
    <col min="59" max="62" width="7.7109375" style="4" customWidth="1"/>
    <col min="63" max="16384" width="11.42578125" style="4"/>
  </cols>
  <sheetData>
    <row r="1" spans="1:154" s="12" customFormat="1" ht="36" customHeight="1" x14ac:dyDescent="0.25">
      <c r="A1" s="183"/>
      <c r="B1" s="133" t="s">
        <v>40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 t="s">
        <v>18</v>
      </c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</row>
    <row r="2" spans="1:154" s="12" customFormat="1" ht="36" customHeight="1" x14ac:dyDescent="0.25">
      <c r="A2" s="184"/>
      <c r="B2" s="213" t="s">
        <v>41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132" t="s">
        <v>42</v>
      </c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</row>
    <row r="3" spans="1:154" s="12" customFormat="1" ht="36" customHeight="1" x14ac:dyDescent="0.25">
      <c r="A3" s="185"/>
      <c r="B3" s="133" t="s">
        <v>53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0" t="s">
        <v>54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1"/>
      <c r="AS3" s="129" t="s">
        <v>68</v>
      </c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</row>
    <row r="4" spans="1:154" ht="15.6" customHeight="1" thickBot="1" x14ac:dyDescent="0.3">
      <c r="A4" s="9"/>
      <c r="B4" s="10"/>
      <c r="C4" s="7"/>
      <c r="D4" s="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</row>
    <row r="5" spans="1:154" x14ac:dyDescent="0.25">
      <c r="A5" s="175" t="s">
        <v>23</v>
      </c>
      <c r="B5" s="176" t="s">
        <v>12</v>
      </c>
      <c r="C5" s="177" t="s">
        <v>5</v>
      </c>
      <c r="D5" s="84" t="s">
        <v>19</v>
      </c>
      <c r="E5" s="220" t="s">
        <v>0</v>
      </c>
      <c r="F5" s="221"/>
      <c r="G5" s="221"/>
      <c r="H5" s="222"/>
      <c r="I5" s="220" t="s">
        <v>1</v>
      </c>
      <c r="J5" s="221"/>
      <c r="K5" s="221"/>
      <c r="L5" s="222"/>
      <c r="M5" s="220" t="s">
        <v>2</v>
      </c>
      <c r="N5" s="221"/>
      <c r="O5" s="221"/>
      <c r="P5" s="222"/>
      <c r="Q5" s="220" t="s">
        <v>21</v>
      </c>
      <c r="R5" s="221"/>
      <c r="S5" s="221"/>
      <c r="T5" s="221"/>
      <c r="U5" s="222"/>
      <c r="V5" s="220" t="s">
        <v>3</v>
      </c>
      <c r="W5" s="221"/>
      <c r="X5" s="221"/>
      <c r="Y5" s="222"/>
      <c r="Z5" s="220" t="s">
        <v>4</v>
      </c>
      <c r="AA5" s="221"/>
      <c r="AB5" s="221"/>
      <c r="AC5" s="222"/>
      <c r="AD5" s="220" t="s">
        <v>11</v>
      </c>
      <c r="AE5" s="221"/>
      <c r="AF5" s="221"/>
      <c r="AG5" s="221"/>
      <c r="AH5" s="222"/>
      <c r="AI5" s="220" t="s">
        <v>6</v>
      </c>
      <c r="AJ5" s="221"/>
      <c r="AK5" s="221"/>
      <c r="AL5" s="222"/>
      <c r="AM5" s="220" t="s">
        <v>7</v>
      </c>
      <c r="AN5" s="221"/>
      <c r="AO5" s="221"/>
      <c r="AP5" s="221"/>
      <c r="AQ5" s="222"/>
      <c r="AR5" s="220" t="s">
        <v>8</v>
      </c>
      <c r="AS5" s="221"/>
      <c r="AT5" s="221"/>
      <c r="AU5" s="221"/>
      <c r="AV5" s="222"/>
      <c r="AW5" s="220" t="s">
        <v>9</v>
      </c>
      <c r="AX5" s="221"/>
      <c r="AY5" s="221"/>
      <c r="AZ5" s="222"/>
      <c r="BA5" s="220" t="s">
        <v>10</v>
      </c>
      <c r="BB5" s="221"/>
      <c r="BC5" s="221"/>
      <c r="BD5" s="221"/>
      <c r="BE5" s="222"/>
      <c r="BF5" s="1"/>
      <c r="BG5" s="223" t="s">
        <v>29</v>
      </c>
      <c r="BH5" s="224"/>
      <c r="BI5" s="224"/>
      <c r="BJ5" s="225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3"/>
    </row>
    <row r="6" spans="1:154" ht="16.5" thickBot="1" x14ac:dyDescent="0.3">
      <c r="A6" s="175"/>
      <c r="B6" s="176"/>
      <c r="C6" s="176"/>
      <c r="D6" s="83" t="s">
        <v>20</v>
      </c>
      <c r="E6" s="43">
        <v>1</v>
      </c>
      <c r="F6" s="44">
        <v>2</v>
      </c>
      <c r="G6" s="44">
        <v>3</v>
      </c>
      <c r="H6" s="45">
        <v>4</v>
      </c>
      <c r="I6" s="43">
        <v>1</v>
      </c>
      <c r="J6" s="44">
        <v>2</v>
      </c>
      <c r="K6" s="44">
        <v>3</v>
      </c>
      <c r="L6" s="45">
        <v>4</v>
      </c>
      <c r="M6" s="43">
        <v>1</v>
      </c>
      <c r="N6" s="44">
        <v>2</v>
      </c>
      <c r="O6" s="44">
        <v>3</v>
      </c>
      <c r="P6" s="45">
        <v>4</v>
      </c>
      <c r="Q6" s="43">
        <v>1</v>
      </c>
      <c r="R6" s="44">
        <v>2</v>
      </c>
      <c r="S6" s="44">
        <v>3</v>
      </c>
      <c r="T6" s="44">
        <v>4</v>
      </c>
      <c r="U6" s="45">
        <v>5</v>
      </c>
      <c r="V6" s="43">
        <v>1</v>
      </c>
      <c r="W6" s="44">
        <v>2</v>
      </c>
      <c r="X6" s="44">
        <v>3</v>
      </c>
      <c r="Y6" s="45">
        <v>4</v>
      </c>
      <c r="Z6" s="43">
        <v>1</v>
      </c>
      <c r="AA6" s="45">
        <v>2</v>
      </c>
      <c r="AB6" s="44">
        <v>3</v>
      </c>
      <c r="AC6" s="45">
        <v>4</v>
      </c>
      <c r="AD6" s="43">
        <v>1</v>
      </c>
      <c r="AE6" s="44">
        <v>2</v>
      </c>
      <c r="AF6" s="44">
        <v>3</v>
      </c>
      <c r="AG6" s="44">
        <v>4</v>
      </c>
      <c r="AH6" s="45">
        <v>5</v>
      </c>
      <c r="AI6" s="43">
        <v>1</v>
      </c>
      <c r="AJ6" s="44">
        <v>2</v>
      </c>
      <c r="AK6" s="44">
        <v>3</v>
      </c>
      <c r="AL6" s="45">
        <v>4</v>
      </c>
      <c r="AM6" s="43">
        <v>1</v>
      </c>
      <c r="AN6" s="44">
        <v>2</v>
      </c>
      <c r="AO6" s="44">
        <v>3</v>
      </c>
      <c r="AP6" s="44">
        <v>4</v>
      </c>
      <c r="AQ6" s="45">
        <v>5</v>
      </c>
      <c r="AR6" s="43">
        <v>1</v>
      </c>
      <c r="AS6" s="44">
        <v>2</v>
      </c>
      <c r="AT6" s="44">
        <v>3</v>
      </c>
      <c r="AU6" s="45">
        <v>4</v>
      </c>
      <c r="AV6" s="46">
        <v>5</v>
      </c>
      <c r="AW6" s="43">
        <v>1</v>
      </c>
      <c r="AX6" s="44">
        <v>2</v>
      </c>
      <c r="AY6" s="44">
        <v>3</v>
      </c>
      <c r="AZ6" s="45">
        <v>4</v>
      </c>
      <c r="BA6" s="43">
        <v>1</v>
      </c>
      <c r="BB6" s="44">
        <v>2</v>
      </c>
      <c r="BC6" s="44">
        <v>3</v>
      </c>
      <c r="BD6" s="44">
        <v>4</v>
      </c>
      <c r="BE6" s="45">
        <v>5</v>
      </c>
      <c r="BF6" s="34" t="s">
        <v>24</v>
      </c>
      <c r="BG6" s="35" t="s">
        <v>27</v>
      </c>
      <c r="BH6" s="35" t="s">
        <v>28</v>
      </c>
      <c r="BI6" s="35" t="s">
        <v>25</v>
      </c>
      <c r="BJ6" s="35" t="s">
        <v>26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3"/>
    </row>
    <row r="7" spans="1:154" ht="15" customHeight="1" x14ac:dyDescent="0.25">
      <c r="A7" s="134"/>
      <c r="B7" s="173"/>
      <c r="C7" s="139" t="s">
        <v>13</v>
      </c>
      <c r="D7" s="22" t="s">
        <v>15</v>
      </c>
      <c r="E7" s="23"/>
      <c r="F7" s="24"/>
      <c r="G7" s="24"/>
      <c r="H7" s="25"/>
      <c r="I7" s="23"/>
      <c r="J7" s="24"/>
      <c r="K7" s="24"/>
      <c r="L7" s="25"/>
      <c r="M7" s="23"/>
      <c r="N7" s="24"/>
      <c r="O7" s="24"/>
      <c r="P7" s="25"/>
      <c r="Q7" s="23"/>
      <c r="R7" s="24"/>
      <c r="S7" s="24"/>
      <c r="T7" s="24"/>
      <c r="U7" s="25"/>
      <c r="V7" s="23"/>
      <c r="W7" s="24"/>
      <c r="X7" s="24"/>
      <c r="Y7" s="25"/>
      <c r="Z7" s="23"/>
      <c r="AA7" s="24"/>
      <c r="AB7" s="24"/>
      <c r="AC7" s="25"/>
      <c r="AD7" s="23"/>
      <c r="AE7" s="24"/>
      <c r="AF7" s="24"/>
      <c r="AG7" s="24"/>
      <c r="AH7" s="25"/>
      <c r="AI7" s="23"/>
      <c r="AJ7" s="24"/>
      <c r="AK7" s="24"/>
      <c r="AL7" s="25"/>
      <c r="AM7" s="23"/>
      <c r="AN7" s="24"/>
      <c r="AO7" s="24"/>
      <c r="AP7" s="24"/>
      <c r="AQ7" s="25"/>
      <c r="AR7" s="23"/>
      <c r="AS7" s="24"/>
      <c r="AT7" s="24"/>
      <c r="AU7" s="24"/>
      <c r="AV7" s="25"/>
      <c r="AW7" s="23"/>
      <c r="AX7" s="24"/>
      <c r="AY7" s="24"/>
      <c r="AZ7" s="25"/>
      <c r="BA7" s="23"/>
      <c r="BB7" s="24"/>
      <c r="BC7" s="24"/>
      <c r="BD7" s="24"/>
      <c r="BE7" s="22"/>
      <c r="BF7" s="37" t="s">
        <v>30</v>
      </c>
      <c r="BG7" s="33">
        <f>COUNTIF(E7:P7,D7)</f>
        <v>0</v>
      </c>
      <c r="BH7" s="33">
        <f>COUNTIF(Q7:AC7,D7)</f>
        <v>0</v>
      </c>
      <c r="BI7" s="33">
        <f>COUNTIF(AD7:AQ7,D7)</f>
        <v>0</v>
      </c>
      <c r="BJ7" s="33">
        <f>COUNTIF(AR7:BE7,D7)</f>
        <v>0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</row>
    <row r="8" spans="1:154" ht="15" customHeight="1" x14ac:dyDescent="0.25">
      <c r="A8" s="135"/>
      <c r="B8" s="174"/>
      <c r="C8" s="140"/>
      <c r="D8" s="17" t="s">
        <v>16</v>
      </c>
      <c r="E8" s="18"/>
      <c r="F8" s="2"/>
      <c r="G8" s="2"/>
      <c r="H8" s="19"/>
      <c r="I8" s="18"/>
      <c r="J8" s="2"/>
      <c r="K8" s="2"/>
      <c r="L8" s="19"/>
      <c r="M8" s="18"/>
      <c r="N8" s="2"/>
      <c r="O8" s="2"/>
      <c r="P8" s="19"/>
      <c r="Q8" s="18"/>
      <c r="R8" s="2"/>
      <c r="S8" s="2"/>
      <c r="T8" s="2"/>
      <c r="U8" s="19"/>
      <c r="V8" s="18"/>
      <c r="W8" s="2"/>
      <c r="X8" s="2"/>
      <c r="Y8" s="19"/>
      <c r="Z8" s="18"/>
      <c r="AA8" s="2"/>
      <c r="AB8" s="2"/>
      <c r="AC8" s="19"/>
      <c r="AD8" s="18"/>
      <c r="AE8" s="2"/>
      <c r="AF8" s="2"/>
      <c r="AG8" s="2"/>
      <c r="AH8" s="19"/>
      <c r="AI8" s="18"/>
      <c r="AJ8" s="2"/>
      <c r="AK8" s="2"/>
      <c r="AL8" s="19"/>
      <c r="AM8" s="18"/>
      <c r="AN8" s="2"/>
      <c r="AO8" s="2"/>
      <c r="AP8" s="2"/>
      <c r="AQ8" s="19"/>
      <c r="AR8" s="18"/>
      <c r="AS8" s="2"/>
      <c r="AT8" s="2"/>
      <c r="AU8" s="2"/>
      <c r="AV8" s="19"/>
      <c r="AW8" s="18"/>
      <c r="AX8" s="2"/>
      <c r="AY8" s="2"/>
      <c r="AZ8" s="19"/>
      <c r="BA8" s="18"/>
      <c r="BB8" s="2"/>
      <c r="BC8" s="2"/>
      <c r="BD8" s="2"/>
      <c r="BE8" s="17"/>
      <c r="BF8" s="37" t="s">
        <v>31</v>
      </c>
      <c r="BG8" s="33">
        <f t="shared" ref="BG8:BG71" si="0">COUNTIF(E8:P8,D8)</f>
        <v>0</v>
      </c>
      <c r="BH8" s="33">
        <f t="shared" ref="BH8:BH71" si="1">COUNTIF(Q8:AC8,D8)</f>
        <v>0</v>
      </c>
      <c r="BI8" s="33">
        <f t="shared" ref="BI8:BI71" si="2">COUNTIF(AD8:AQ8,D8)</f>
        <v>0</v>
      </c>
      <c r="BJ8" s="33">
        <f t="shared" ref="BJ8:BJ71" si="3">COUNTIF(AR8:BE8,D8)</f>
        <v>0</v>
      </c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</row>
    <row r="9" spans="1:154" ht="15" customHeight="1" x14ac:dyDescent="0.25">
      <c r="A9" s="135"/>
      <c r="B9" s="138"/>
      <c r="C9" s="219" t="s">
        <v>14</v>
      </c>
      <c r="D9" s="17" t="s">
        <v>15</v>
      </c>
      <c r="E9" s="18"/>
      <c r="F9" s="2"/>
      <c r="G9" s="2"/>
      <c r="H9" s="19"/>
      <c r="I9" s="18"/>
      <c r="J9" s="2"/>
      <c r="K9" s="2"/>
      <c r="L9" s="19"/>
      <c r="M9" s="18"/>
      <c r="N9" s="2"/>
      <c r="O9" s="2"/>
      <c r="P9" s="19"/>
      <c r="Q9" s="18"/>
      <c r="R9" s="2"/>
      <c r="S9" s="2"/>
      <c r="T9" s="2"/>
      <c r="U9" s="19"/>
      <c r="V9" s="18"/>
      <c r="W9" s="2"/>
      <c r="X9" s="2"/>
      <c r="Y9" s="19"/>
      <c r="Z9" s="18"/>
      <c r="AA9" s="2"/>
      <c r="AB9" s="2"/>
      <c r="AC9" s="19"/>
      <c r="AD9" s="18"/>
      <c r="AE9" s="2"/>
      <c r="AF9" s="2"/>
      <c r="AG9" s="2"/>
      <c r="AH9" s="19"/>
      <c r="AI9" s="18"/>
      <c r="AJ9" s="2"/>
      <c r="AK9" s="2"/>
      <c r="AL9" s="19"/>
      <c r="AM9" s="18"/>
      <c r="AN9" s="2"/>
      <c r="AO9" s="2"/>
      <c r="AP9" s="2"/>
      <c r="AQ9" s="19"/>
      <c r="AR9" s="18"/>
      <c r="AS9" s="2"/>
      <c r="AT9" s="2"/>
      <c r="AU9" s="2"/>
      <c r="AV9" s="19"/>
      <c r="AW9" s="18"/>
      <c r="AX9" s="2"/>
      <c r="AY9" s="2"/>
      <c r="AZ9" s="19"/>
      <c r="BA9" s="18"/>
      <c r="BB9" s="2"/>
      <c r="BC9" s="2"/>
      <c r="BD9" s="2"/>
      <c r="BE9" s="17"/>
      <c r="BF9" s="37" t="s">
        <v>32</v>
      </c>
      <c r="BG9" s="33">
        <f t="shared" si="0"/>
        <v>0</v>
      </c>
      <c r="BH9" s="33">
        <f t="shared" si="1"/>
        <v>0</v>
      </c>
      <c r="BI9" s="33">
        <f t="shared" si="2"/>
        <v>0</v>
      </c>
      <c r="BJ9" s="33">
        <f t="shared" si="3"/>
        <v>0</v>
      </c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</row>
    <row r="10" spans="1:154" ht="15" customHeight="1" x14ac:dyDescent="0.25">
      <c r="A10" s="135"/>
      <c r="B10" s="138"/>
      <c r="C10" s="148"/>
      <c r="D10" s="17" t="s">
        <v>16</v>
      </c>
      <c r="E10" s="18"/>
      <c r="F10" s="2"/>
      <c r="G10" s="2"/>
      <c r="H10" s="19"/>
      <c r="I10" s="18"/>
      <c r="J10" s="2"/>
      <c r="K10" s="2"/>
      <c r="L10" s="19"/>
      <c r="M10" s="18"/>
      <c r="N10" s="2"/>
      <c r="O10" s="2"/>
      <c r="P10" s="19"/>
      <c r="Q10" s="18"/>
      <c r="R10" s="2"/>
      <c r="S10" s="2"/>
      <c r="T10" s="2"/>
      <c r="U10" s="19"/>
      <c r="V10" s="18"/>
      <c r="W10" s="2"/>
      <c r="X10" s="2"/>
      <c r="Y10" s="19"/>
      <c r="Z10" s="18"/>
      <c r="AA10" s="2"/>
      <c r="AB10" s="2"/>
      <c r="AC10" s="19"/>
      <c r="AD10" s="18"/>
      <c r="AE10" s="2"/>
      <c r="AF10" s="2"/>
      <c r="AG10" s="2"/>
      <c r="AH10" s="19"/>
      <c r="AI10" s="18"/>
      <c r="AJ10" s="2"/>
      <c r="AK10" s="2"/>
      <c r="AL10" s="19"/>
      <c r="AM10" s="18"/>
      <c r="AN10" s="2"/>
      <c r="AO10" s="2"/>
      <c r="AP10" s="2"/>
      <c r="AQ10" s="19"/>
      <c r="AR10" s="18"/>
      <c r="AS10" s="2"/>
      <c r="AT10" s="2"/>
      <c r="AU10" s="2"/>
      <c r="AV10" s="19"/>
      <c r="AW10" s="18"/>
      <c r="AX10" s="2"/>
      <c r="AY10" s="2"/>
      <c r="AZ10" s="19"/>
      <c r="BA10" s="18"/>
      <c r="BB10" s="2"/>
      <c r="BC10" s="2"/>
      <c r="BD10" s="2"/>
      <c r="BE10" s="17"/>
      <c r="BF10" s="37" t="s">
        <v>33</v>
      </c>
      <c r="BG10" s="33">
        <f t="shared" si="0"/>
        <v>0</v>
      </c>
      <c r="BH10" s="33">
        <f t="shared" si="1"/>
        <v>0</v>
      </c>
      <c r="BI10" s="33">
        <f t="shared" si="2"/>
        <v>0</v>
      </c>
      <c r="BJ10" s="33">
        <f t="shared" si="3"/>
        <v>0</v>
      </c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</row>
    <row r="11" spans="1:154" ht="15" customHeight="1" x14ac:dyDescent="0.25">
      <c r="A11" s="135"/>
      <c r="B11" s="138"/>
      <c r="C11" s="146" t="s">
        <v>17</v>
      </c>
      <c r="D11" s="17" t="s">
        <v>15</v>
      </c>
      <c r="E11" s="18"/>
      <c r="F11" s="2"/>
      <c r="G11" s="2"/>
      <c r="H11" s="19"/>
      <c r="I11" s="18"/>
      <c r="J11" s="2"/>
      <c r="K11" s="2"/>
      <c r="L11" s="19"/>
      <c r="M11" s="18"/>
      <c r="N11" s="2"/>
      <c r="O11" s="2"/>
      <c r="P11" s="19"/>
      <c r="Q11" s="18"/>
      <c r="R11" s="2"/>
      <c r="S11" s="2"/>
      <c r="T11" s="2"/>
      <c r="U11" s="19"/>
      <c r="V11" s="18"/>
      <c r="W11" s="2"/>
      <c r="X11" s="2"/>
      <c r="Y11" s="19"/>
      <c r="Z11" s="18"/>
      <c r="AA11" s="2"/>
      <c r="AB11" s="2"/>
      <c r="AC11" s="19"/>
      <c r="AD11" s="18"/>
      <c r="AE11" s="2"/>
      <c r="AF11" s="2"/>
      <c r="AG11" s="2"/>
      <c r="AH11" s="19"/>
      <c r="AI11" s="18"/>
      <c r="AJ11" s="2"/>
      <c r="AK11" s="2"/>
      <c r="AL11" s="19"/>
      <c r="AM11" s="18"/>
      <c r="AN11" s="2"/>
      <c r="AO11" s="2"/>
      <c r="AP11" s="2"/>
      <c r="AQ11" s="19"/>
      <c r="AR11" s="18"/>
      <c r="AS11" s="2"/>
      <c r="AT11" s="2"/>
      <c r="AU11" s="2"/>
      <c r="AV11" s="19"/>
      <c r="AW11" s="18"/>
      <c r="AX11" s="2"/>
      <c r="AY11" s="2"/>
      <c r="AZ11" s="19"/>
      <c r="BA11" s="18"/>
      <c r="BB11" s="2"/>
      <c r="BC11" s="2"/>
      <c r="BD11" s="2"/>
      <c r="BE11" s="17"/>
      <c r="BF11" s="37" t="s">
        <v>34</v>
      </c>
      <c r="BG11" s="33">
        <f t="shared" si="0"/>
        <v>0</v>
      </c>
      <c r="BH11" s="33">
        <f t="shared" si="1"/>
        <v>0</v>
      </c>
      <c r="BI11" s="33">
        <f t="shared" si="2"/>
        <v>0</v>
      </c>
      <c r="BJ11" s="33">
        <f t="shared" si="3"/>
        <v>0</v>
      </c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</row>
    <row r="12" spans="1:154" ht="15" customHeight="1" thickBot="1" x14ac:dyDescent="0.3">
      <c r="A12" s="136"/>
      <c r="B12" s="145"/>
      <c r="C12" s="147"/>
      <c r="D12" s="26" t="s">
        <v>16</v>
      </c>
      <c r="E12" s="5"/>
      <c r="F12" s="13"/>
      <c r="G12" s="13"/>
      <c r="H12" s="14"/>
      <c r="I12" s="5"/>
      <c r="J12" s="13"/>
      <c r="K12" s="13"/>
      <c r="L12" s="14"/>
      <c r="M12" s="5"/>
      <c r="N12" s="13"/>
      <c r="O12" s="13"/>
      <c r="P12" s="14"/>
      <c r="Q12" s="5"/>
      <c r="R12" s="13"/>
      <c r="S12" s="13"/>
      <c r="T12" s="13"/>
      <c r="U12" s="14"/>
      <c r="V12" s="5"/>
      <c r="W12" s="13"/>
      <c r="X12" s="13"/>
      <c r="Y12" s="14"/>
      <c r="Z12" s="5"/>
      <c r="AA12" s="13"/>
      <c r="AB12" s="13"/>
      <c r="AC12" s="14"/>
      <c r="AD12" s="5"/>
      <c r="AE12" s="13"/>
      <c r="AF12" s="13"/>
      <c r="AG12" s="13"/>
      <c r="AH12" s="14"/>
      <c r="AI12" s="5"/>
      <c r="AJ12" s="13"/>
      <c r="AK12" s="13"/>
      <c r="AL12" s="14"/>
      <c r="AM12" s="5"/>
      <c r="AN12" s="13"/>
      <c r="AO12" s="13"/>
      <c r="AP12" s="13"/>
      <c r="AQ12" s="14"/>
      <c r="AR12" s="5"/>
      <c r="AS12" s="13"/>
      <c r="AT12" s="13"/>
      <c r="AU12" s="13"/>
      <c r="AV12" s="14"/>
      <c r="AW12" s="5"/>
      <c r="AX12" s="13"/>
      <c r="AY12" s="13"/>
      <c r="AZ12" s="14"/>
      <c r="BA12" s="5"/>
      <c r="BB12" s="13"/>
      <c r="BC12" s="13"/>
      <c r="BD12" s="13"/>
      <c r="BE12" s="26"/>
      <c r="BF12" s="37" t="s">
        <v>35</v>
      </c>
      <c r="BG12" s="33">
        <f t="shared" si="0"/>
        <v>0</v>
      </c>
      <c r="BH12" s="33">
        <f t="shared" si="1"/>
        <v>0</v>
      </c>
      <c r="BI12" s="33">
        <f t="shared" si="2"/>
        <v>0</v>
      </c>
      <c r="BJ12" s="33">
        <f t="shared" si="3"/>
        <v>0</v>
      </c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</row>
    <row r="13" spans="1:154" ht="15" customHeight="1" x14ac:dyDescent="0.25">
      <c r="A13" s="134"/>
      <c r="B13" s="173"/>
      <c r="C13" s="139" t="s">
        <v>13</v>
      </c>
      <c r="D13" s="22" t="s">
        <v>15</v>
      </c>
      <c r="E13" s="23"/>
      <c r="F13" s="24"/>
      <c r="G13" s="24"/>
      <c r="H13" s="25"/>
      <c r="I13" s="23"/>
      <c r="J13" s="24"/>
      <c r="K13" s="24"/>
      <c r="L13" s="25"/>
      <c r="M13" s="23"/>
      <c r="N13" s="24"/>
      <c r="O13" s="24"/>
      <c r="P13" s="25"/>
      <c r="Q13" s="23"/>
      <c r="R13" s="24"/>
      <c r="S13" s="24"/>
      <c r="T13" s="24"/>
      <c r="U13" s="25"/>
      <c r="V13" s="23"/>
      <c r="W13" s="24"/>
      <c r="X13" s="24"/>
      <c r="Y13" s="25"/>
      <c r="Z13" s="23"/>
      <c r="AA13" s="24"/>
      <c r="AB13" s="24"/>
      <c r="AC13" s="25"/>
      <c r="AD13" s="23"/>
      <c r="AE13" s="24"/>
      <c r="AF13" s="24"/>
      <c r="AG13" s="24"/>
      <c r="AH13" s="25"/>
      <c r="AI13" s="23"/>
      <c r="AJ13" s="24"/>
      <c r="AK13" s="24"/>
      <c r="AL13" s="25"/>
      <c r="AM13" s="23"/>
      <c r="AN13" s="24"/>
      <c r="AO13" s="24"/>
      <c r="AP13" s="24"/>
      <c r="AQ13" s="25"/>
      <c r="AR13" s="23"/>
      <c r="AS13" s="24"/>
      <c r="AT13" s="24"/>
      <c r="AU13" s="24"/>
      <c r="AV13" s="25"/>
      <c r="AW13" s="23"/>
      <c r="AX13" s="24"/>
      <c r="AY13" s="24"/>
      <c r="AZ13" s="25"/>
      <c r="BA13" s="23"/>
      <c r="BB13" s="24"/>
      <c r="BC13" s="24"/>
      <c r="BD13" s="24"/>
      <c r="BE13" s="22"/>
      <c r="BF13" s="37" t="s">
        <v>30</v>
      </c>
      <c r="BG13" s="33">
        <f t="shared" si="0"/>
        <v>0</v>
      </c>
      <c r="BH13" s="33">
        <f t="shared" si="1"/>
        <v>0</v>
      </c>
      <c r="BI13" s="33">
        <f t="shared" si="2"/>
        <v>0</v>
      </c>
      <c r="BJ13" s="33">
        <f t="shared" si="3"/>
        <v>0</v>
      </c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</row>
    <row r="14" spans="1:154" ht="15" customHeight="1" x14ac:dyDescent="0.25">
      <c r="A14" s="135"/>
      <c r="B14" s="174"/>
      <c r="C14" s="140"/>
      <c r="D14" s="17" t="s">
        <v>16</v>
      </c>
      <c r="E14" s="18"/>
      <c r="F14" s="2"/>
      <c r="G14" s="2"/>
      <c r="H14" s="19"/>
      <c r="I14" s="18"/>
      <c r="J14" s="2"/>
      <c r="K14" s="2"/>
      <c r="L14" s="19"/>
      <c r="M14" s="18"/>
      <c r="N14" s="2"/>
      <c r="O14" s="2"/>
      <c r="P14" s="19"/>
      <c r="Q14" s="18"/>
      <c r="R14" s="2"/>
      <c r="S14" s="2"/>
      <c r="T14" s="2"/>
      <c r="U14" s="19"/>
      <c r="V14" s="18"/>
      <c r="W14" s="2"/>
      <c r="X14" s="2"/>
      <c r="Y14" s="19"/>
      <c r="Z14" s="18"/>
      <c r="AA14" s="2"/>
      <c r="AB14" s="2"/>
      <c r="AC14" s="19"/>
      <c r="AD14" s="18"/>
      <c r="AE14" s="2"/>
      <c r="AF14" s="2"/>
      <c r="AG14" s="2"/>
      <c r="AH14" s="19"/>
      <c r="AI14" s="18"/>
      <c r="AJ14" s="2"/>
      <c r="AK14" s="2"/>
      <c r="AL14" s="19"/>
      <c r="AM14" s="18"/>
      <c r="AN14" s="2"/>
      <c r="AO14" s="2"/>
      <c r="AP14" s="2"/>
      <c r="AQ14" s="19"/>
      <c r="AR14" s="18"/>
      <c r="AS14" s="2"/>
      <c r="AT14" s="2"/>
      <c r="AU14" s="2"/>
      <c r="AV14" s="19"/>
      <c r="AW14" s="18"/>
      <c r="AX14" s="2"/>
      <c r="AY14" s="2"/>
      <c r="AZ14" s="19"/>
      <c r="BA14" s="18"/>
      <c r="BB14" s="2"/>
      <c r="BC14" s="2"/>
      <c r="BD14" s="2"/>
      <c r="BE14" s="17"/>
      <c r="BF14" s="37" t="s">
        <v>31</v>
      </c>
      <c r="BG14" s="33">
        <f t="shared" si="0"/>
        <v>0</v>
      </c>
      <c r="BH14" s="33">
        <f t="shared" si="1"/>
        <v>0</v>
      </c>
      <c r="BI14" s="33">
        <f t="shared" si="2"/>
        <v>0</v>
      </c>
      <c r="BJ14" s="33">
        <f t="shared" si="3"/>
        <v>0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</row>
    <row r="15" spans="1:154" ht="15" customHeight="1" x14ac:dyDescent="0.25">
      <c r="A15" s="135"/>
      <c r="B15" s="138"/>
      <c r="C15" s="219" t="s">
        <v>14</v>
      </c>
      <c r="D15" s="17" t="s">
        <v>15</v>
      </c>
      <c r="E15" s="18"/>
      <c r="F15" s="2"/>
      <c r="G15" s="2"/>
      <c r="H15" s="19"/>
      <c r="I15" s="18"/>
      <c r="J15" s="2"/>
      <c r="K15" s="2"/>
      <c r="L15" s="19"/>
      <c r="M15" s="18"/>
      <c r="N15" s="2"/>
      <c r="O15" s="2"/>
      <c r="P15" s="19"/>
      <c r="Q15" s="18"/>
      <c r="R15" s="2"/>
      <c r="S15" s="2"/>
      <c r="T15" s="2"/>
      <c r="U15" s="19"/>
      <c r="V15" s="18"/>
      <c r="W15" s="2"/>
      <c r="X15" s="2"/>
      <c r="Y15" s="19"/>
      <c r="Z15" s="18"/>
      <c r="AA15" s="2"/>
      <c r="AB15" s="2"/>
      <c r="AC15" s="19"/>
      <c r="AD15" s="18"/>
      <c r="AE15" s="2"/>
      <c r="AF15" s="2"/>
      <c r="AG15" s="2"/>
      <c r="AH15" s="19"/>
      <c r="AI15" s="18"/>
      <c r="AJ15" s="2"/>
      <c r="AK15" s="2"/>
      <c r="AL15" s="19"/>
      <c r="AM15" s="18"/>
      <c r="AN15" s="2"/>
      <c r="AO15" s="2"/>
      <c r="AP15" s="2"/>
      <c r="AQ15" s="19"/>
      <c r="AR15" s="18"/>
      <c r="AS15" s="2"/>
      <c r="AT15" s="2"/>
      <c r="AU15" s="2"/>
      <c r="AV15" s="19"/>
      <c r="AW15" s="18"/>
      <c r="AX15" s="2"/>
      <c r="AY15" s="2"/>
      <c r="AZ15" s="19"/>
      <c r="BA15" s="18"/>
      <c r="BB15" s="2"/>
      <c r="BC15" s="2"/>
      <c r="BD15" s="2"/>
      <c r="BE15" s="17"/>
      <c r="BF15" s="37" t="s">
        <v>32</v>
      </c>
      <c r="BG15" s="33">
        <f t="shared" si="0"/>
        <v>0</v>
      </c>
      <c r="BH15" s="33">
        <f t="shared" si="1"/>
        <v>0</v>
      </c>
      <c r="BI15" s="33">
        <f t="shared" si="2"/>
        <v>0</v>
      </c>
      <c r="BJ15" s="33">
        <f t="shared" si="3"/>
        <v>0</v>
      </c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</row>
    <row r="16" spans="1:154" ht="15" customHeight="1" x14ac:dyDescent="0.25">
      <c r="A16" s="135"/>
      <c r="B16" s="138"/>
      <c r="C16" s="148"/>
      <c r="D16" s="17" t="s">
        <v>16</v>
      </c>
      <c r="E16" s="18"/>
      <c r="F16" s="2"/>
      <c r="G16" s="2"/>
      <c r="H16" s="19"/>
      <c r="I16" s="18"/>
      <c r="J16" s="2"/>
      <c r="K16" s="2"/>
      <c r="L16" s="19"/>
      <c r="M16" s="18"/>
      <c r="N16" s="2"/>
      <c r="O16" s="2"/>
      <c r="P16" s="19"/>
      <c r="Q16" s="18"/>
      <c r="R16" s="2"/>
      <c r="S16" s="2"/>
      <c r="T16" s="2"/>
      <c r="U16" s="19"/>
      <c r="V16" s="18"/>
      <c r="W16" s="2"/>
      <c r="X16" s="2"/>
      <c r="Y16" s="19"/>
      <c r="Z16" s="18"/>
      <c r="AA16" s="2"/>
      <c r="AB16" s="2"/>
      <c r="AC16" s="19"/>
      <c r="AD16" s="18"/>
      <c r="AE16" s="2"/>
      <c r="AF16" s="2"/>
      <c r="AG16" s="2"/>
      <c r="AH16" s="19"/>
      <c r="AI16" s="18"/>
      <c r="AJ16" s="2"/>
      <c r="AK16" s="2"/>
      <c r="AL16" s="19"/>
      <c r="AM16" s="18"/>
      <c r="AN16" s="2"/>
      <c r="AO16" s="2"/>
      <c r="AP16" s="2"/>
      <c r="AQ16" s="19"/>
      <c r="AR16" s="18"/>
      <c r="AS16" s="2"/>
      <c r="AT16" s="2"/>
      <c r="AU16" s="2"/>
      <c r="AV16" s="19"/>
      <c r="AW16" s="18"/>
      <c r="AX16" s="2"/>
      <c r="AY16" s="2"/>
      <c r="AZ16" s="19"/>
      <c r="BA16" s="18"/>
      <c r="BB16" s="2"/>
      <c r="BC16" s="2"/>
      <c r="BD16" s="2"/>
      <c r="BE16" s="17"/>
      <c r="BF16" s="37" t="s">
        <v>33</v>
      </c>
      <c r="BG16" s="33">
        <f t="shared" si="0"/>
        <v>0</v>
      </c>
      <c r="BH16" s="33">
        <f t="shared" si="1"/>
        <v>0</v>
      </c>
      <c r="BI16" s="33">
        <f t="shared" si="2"/>
        <v>0</v>
      </c>
      <c r="BJ16" s="33">
        <f t="shared" si="3"/>
        <v>0</v>
      </c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</row>
    <row r="17" spans="1:154" ht="15" customHeight="1" x14ac:dyDescent="0.25">
      <c r="A17" s="135"/>
      <c r="B17" s="138"/>
      <c r="C17" s="146" t="s">
        <v>17</v>
      </c>
      <c r="D17" s="17" t="s">
        <v>15</v>
      </c>
      <c r="E17" s="18"/>
      <c r="F17" s="2"/>
      <c r="G17" s="2"/>
      <c r="H17" s="19"/>
      <c r="I17" s="18"/>
      <c r="J17" s="2"/>
      <c r="K17" s="2"/>
      <c r="L17" s="19"/>
      <c r="M17" s="18"/>
      <c r="N17" s="2"/>
      <c r="O17" s="2"/>
      <c r="P17" s="19"/>
      <c r="Q17" s="18"/>
      <c r="R17" s="2"/>
      <c r="S17" s="2"/>
      <c r="T17" s="2"/>
      <c r="U17" s="19"/>
      <c r="V17" s="18"/>
      <c r="W17" s="2"/>
      <c r="X17" s="2"/>
      <c r="Y17" s="19"/>
      <c r="Z17" s="18"/>
      <c r="AA17" s="2"/>
      <c r="AB17" s="2"/>
      <c r="AC17" s="19"/>
      <c r="AD17" s="18"/>
      <c r="AE17" s="2"/>
      <c r="AF17" s="2"/>
      <c r="AG17" s="2"/>
      <c r="AH17" s="19"/>
      <c r="AI17" s="18"/>
      <c r="AJ17" s="2"/>
      <c r="AK17" s="2"/>
      <c r="AL17" s="19"/>
      <c r="AM17" s="18"/>
      <c r="AN17" s="2"/>
      <c r="AO17" s="2"/>
      <c r="AP17" s="2"/>
      <c r="AQ17" s="19"/>
      <c r="AR17" s="18"/>
      <c r="AS17" s="2"/>
      <c r="AT17" s="2"/>
      <c r="AU17" s="2"/>
      <c r="AV17" s="19"/>
      <c r="AW17" s="18"/>
      <c r="AX17" s="2"/>
      <c r="AY17" s="2"/>
      <c r="AZ17" s="19"/>
      <c r="BA17" s="18"/>
      <c r="BB17" s="2"/>
      <c r="BC17" s="2"/>
      <c r="BD17" s="2"/>
      <c r="BE17" s="17"/>
      <c r="BF17" s="37" t="s">
        <v>34</v>
      </c>
      <c r="BG17" s="33">
        <f t="shared" si="0"/>
        <v>0</v>
      </c>
      <c r="BH17" s="33">
        <f t="shared" si="1"/>
        <v>0</v>
      </c>
      <c r="BI17" s="33">
        <f t="shared" si="2"/>
        <v>0</v>
      </c>
      <c r="BJ17" s="33">
        <f t="shared" si="3"/>
        <v>0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</row>
    <row r="18" spans="1:154" ht="15" customHeight="1" thickBot="1" x14ac:dyDescent="0.3">
      <c r="A18" s="136"/>
      <c r="B18" s="145"/>
      <c r="C18" s="147"/>
      <c r="D18" s="26" t="s">
        <v>16</v>
      </c>
      <c r="E18" s="5"/>
      <c r="F18" s="13"/>
      <c r="G18" s="13"/>
      <c r="H18" s="14"/>
      <c r="I18" s="5"/>
      <c r="J18" s="13"/>
      <c r="K18" s="13"/>
      <c r="L18" s="14"/>
      <c r="M18" s="5"/>
      <c r="N18" s="13"/>
      <c r="O18" s="13"/>
      <c r="P18" s="14"/>
      <c r="Q18" s="5"/>
      <c r="R18" s="13"/>
      <c r="S18" s="13"/>
      <c r="T18" s="13"/>
      <c r="U18" s="14"/>
      <c r="V18" s="5"/>
      <c r="W18" s="13"/>
      <c r="X18" s="13"/>
      <c r="Y18" s="14"/>
      <c r="Z18" s="5"/>
      <c r="AA18" s="13"/>
      <c r="AB18" s="13"/>
      <c r="AC18" s="14"/>
      <c r="AD18" s="5"/>
      <c r="AE18" s="13"/>
      <c r="AF18" s="13"/>
      <c r="AG18" s="13"/>
      <c r="AH18" s="14"/>
      <c r="AI18" s="5"/>
      <c r="AJ18" s="13"/>
      <c r="AK18" s="13"/>
      <c r="AL18" s="14"/>
      <c r="AM18" s="5"/>
      <c r="AN18" s="13"/>
      <c r="AO18" s="13"/>
      <c r="AP18" s="13"/>
      <c r="AQ18" s="14"/>
      <c r="AR18" s="5"/>
      <c r="AS18" s="13"/>
      <c r="AT18" s="13"/>
      <c r="AU18" s="13"/>
      <c r="AV18" s="14"/>
      <c r="AW18" s="5"/>
      <c r="AX18" s="13"/>
      <c r="AY18" s="13"/>
      <c r="AZ18" s="14"/>
      <c r="BA18" s="5"/>
      <c r="BB18" s="13"/>
      <c r="BC18" s="13"/>
      <c r="BD18" s="13"/>
      <c r="BE18" s="26"/>
      <c r="BF18" s="37" t="s">
        <v>35</v>
      </c>
      <c r="BG18" s="33">
        <f t="shared" si="0"/>
        <v>0</v>
      </c>
      <c r="BH18" s="33">
        <f t="shared" si="1"/>
        <v>0</v>
      </c>
      <c r="BI18" s="33">
        <f t="shared" si="2"/>
        <v>0</v>
      </c>
      <c r="BJ18" s="33">
        <f t="shared" si="3"/>
        <v>0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</row>
    <row r="19" spans="1:154" ht="15" customHeight="1" x14ac:dyDescent="0.25">
      <c r="A19" s="134"/>
      <c r="B19" s="137"/>
      <c r="C19" s="139" t="s">
        <v>13</v>
      </c>
      <c r="D19" s="22" t="s">
        <v>15</v>
      </c>
      <c r="E19" s="23"/>
      <c r="F19" s="24"/>
      <c r="G19" s="24"/>
      <c r="H19" s="25"/>
      <c r="I19" s="23"/>
      <c r="J19" s="24"/>
      <c r="K19" s="24"/>
      <c r="L19" s="25"/>
      <c r="M19" s="23"/>
      <c r="N19" s="24"/>
      <c r="O19" s="24"/>
      <c r="P19" s="25"/>
      <c r="Q19" s="23"/>
      <c r="R19" s="24"/>
      <c r="S19" s="24"/>
      <c r="T19" s="24"/>
      <c r="U19" s="25"/>
      <c r="V19" s="23"/>
      <c r="W19" s="24"/>
      <c r="X19" s="24"/>
      <c r="Y19" s="25"/>
      <c r="Z19" s="23"/>
      <c r="AA19" s="24"/>
      <c r="AB19" s="24"/>
      <c r="AC19" s="25"/>
      <c r="AD19" s="23"/>
      <c r="AE19" s="24"/>
      <c r="AF19" s="24"/>
      <c r="AG19" s="24"/>
      <c r="AH19" s="25"/>
      <c r="AI19" s="23"/>
      <c r="AJ19" s="24"/>
      <c r="AK19" s="24"/>
      <c r="AL19" s="25"/>
      <c r="AM19" s="23"/>
      <c r="AN19" s="24"/>
      <c r="AO19" s="24"/>
      <c r="AP19" s="24"/>
      <c r="AQ19" s="25"/>
      <c r="AR19" s="23"/>
      <c r="AS19" s="24"/>
      <c r="AT19" s="24"/>
      <c r="AU19" s="24"/>
      <c r="AV19" s="25"/>
      <c r="AW19" s="23"/>
      <c r="AX19" s="24"/>
      <c r="AY19" s="24"/>
      <c r="AZ19" s="25"/>
      <c r="BA19" s="23"/>
      <c r="BB19" s="24"/>
      <c r="BC19" s="24"/>
      <c r="BD19" s="24"/>
      <c r="BE19" s="22"/>
      <c r="BF19" s="37" t="s">
        <v>30</v>
      </c>
      <c r="BG19" s="33">
        <f t="shared" si="0"/>
        <v>0</v>
      </c>
      <c r="BH19" s="33">
        <f t="shared" si="1"/>
        <v>0</v>
      </c>
      <c r="BI19" s="33">
        <f t="shared" si="2"/>
        <v>0</v>
      </c>
      <c r="BJ19" s="33">
        <f t="shared" si="3"/>
        <v>0</v>
      </c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</row>
    <row r="20" spans="1:154" ht="15" customHeight="1" x14ac:dyDescent="0.25">
      <c r="A20" s="135"/>
      <c r="B20" s="138"/>
      <c r="C20" s="140"/>
      <c r="D20" s="17" t="s">
        <v>16</v>
      </c>
      <c r="E20" s="18"/>
      <c r="F20" s="2"/>
      <c r="G20" s="2"/>
      <c r="H20" s="19"/>
      <c r="I20" s="18"/>
      <c r="J20" s="2"/>
      <c r="K20" s="2"/>
      <c r="L20" s="19"/>
      <c r="M20" s="18"/>
      <c r="N20" s="2"/>
      <c r="O20" s="2"/>
      <c r="P20" s="19"/>
      <c r="Q20" s="18"/>
      <c r="R20" s="2"/>
      <c r="S20" s="2"/>
      <c r="T20" s="2"/>
      <c r="U20" s="19"/>
      <c r="V20" s="18"/>
      <c r="W20" s="2"/>
      <c r="X20" s="2"/>
      <c r="Y20" s="19"/>
      <c r="Z20" s="18"/>
      <c r="AA20" s="2"/>
      <c r="AB20" s="2"/>
      <c r="AC20" s="19"/>
      <c r="AD20" s="18"/>
      <c r="AE20" s="2"/>
      <c r="AF20" s="2"/>
      <c r="AG20" s="2"/>
      <c r="AH20" s="19"/>
      <c r="AI20" s="18"/>
      <c r="AJ20" s="2"/>
      <c r="AK20" s="2"/>
      <c r="AL20" s="19"/>
      <c r="AM20" s="18"/>
      <c r="AN20" s="2"/>
      <c r="AO20" s="2"/>
      <c r="AP20" s="2"/>
      <c r="AQ20" s="19"/>
      <c r="AR20" s="18"/>
      <c r="AS20" s="2"/>
      <c r="AT20" s="2"/>
      <c r="AU20" s="2"/>
      <c r="AV20" s="19"/>
      <c r="AW20" s="18"/>
      <c r="AX20" s="2"/>
      <c r="AY20" s="2"/>
      <c r="AZ20" s="19"/>
      <c r="BA20" s="18"/>
      <c r="BB20" s="2"/>
      <c r="BC20" s="2"/>
      <c r="BD20" s="2"/>
      <c r="BE20" s="17"/>
      <c r="BF20" s="37" t="s">
        <v>31</v>
      </c>
      <c r="BG20" s="33">
        <f t="shared" si="0"/>
        <v>0</v>
      </c>
      <c r="BH20" s="33">
        <f t="shared" si="1"/>
        <v>0</v>
      </c>
      <c r="BI20" s="33">
        <f t="shared" si="2"/>
        <v>0</v>
      </c>
      <c r="BJ20" s="33">
        <f t="shared" si="3"/>
        <v>0</v>
      </c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</row>
    <row r="21" spans="1:154" ht="15" customHeight="1" x14ac:dyDescent="0.25">
      <c r="A21" s="135"/>
      <c r="B21" s="138"/>
      <c r="C21" s="219" t="s">
        <v>14</v>
      </c>
      <c r="D21" s="17" t="s">
        <v>15</v>
      </c>
      <c r="E21" s="18"/>
      <c r="F21" s="2"/>
      <c r="G21" s="2"/>
      <c r="H21" s="19"/>
      <c r="I21" s="18"/>
      <c r="J21" s="2"/>
      <c r="K21" s="2"/>
      <c r="L21" s="19"/>
      <c r="M21" s="18"/>
      <c r="N21" s="2"/>
      <c r="O21" s="2"/>
      <c r="P21" s="19"/>
      <c r="Q21" s="18"/>
      <c r="R21" s="2"/>
      <c r="S21" s="2"/>
      <c r="T21" s="2"/>
      <c r="U21" s="19"/>
      <c r="V21" s="18"/>
      <c r="W21" s="2"/>
      <c r="X21" s="2"/>
      <c r="Y21" s="19"/>
      <c r="Z21" s="18"/>
      <c r="AA21" s="2"/>
      <c r="AB21" s="2"/>
      <c r="AC21" s="19"/>
      <c r="AD21" s="18"/>
      <c r="AE21" s="2"/>
      <c r="AF21" s="2"/>
      <c r="AG21" s="2"/>
      <c r="AH21" s="19"/>
      <c r="AI21" s="18"/>
      <c r="AJ21" s="2"/>
      <c r="AK21" s="2"/>
      <c r="AL21" s="19"/>
      <c r="AM21" s="18"/>
      <c r="AN21" s="2"/>
      <c r="AO21" s="2"/>
      <c r="AP21" s="2"/>
      <c r="AQ21" s="19"/>
      <c r="AR21" s="18"/>
      <c r="AS21" s="2"/>
      <c r="AT21" s="2"/>
      <c r="AU21" s="2"/>
      <c r="AV21" s="19"/>
      <c r="AW21" s="18"/>
      <c r="AX21" s="2"/>
      <c r="AY21" s="2"/>
      <c r="AZ21" s="19"/>
      <c r="BA21" s="18"/>
      <c r="BB21" s="2"/>
      <c r="BC21" s="2"/>
      <c r="BD21" s="2"/>
      <c r="BE21" s="17"/>
      <c r="BF21" s="37" t="s">
        <v>32</v>
      </c>
      <c r="BG21" s="33">
        <f t="shared" si="0"/>
        <v>0</v>
      </c>
      <c r="BH21" s="33">
        <f t="shared" si="1"/>
        <v>0</v>
      </c>
      <c r="BI21" s="33">
        <f t="shared" si="2"/>
        <v>0</v>
      </c>
      <c r="BJ21" s="33">
        <f t="shared" si="3"/>
        <v>0</v>
      </c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</row>
    <row r="22" spans="1:154" ht="15" customHeight="1" x14ac:dyDescent="0.25">
      <c r="A22" s="135"/>
      <c r="B22" s="138"/>
      <c r="C22" s="148"/>
      <c r="D22" s="17" t="s">
        <v>16</v>
      </c>
      <c r="E22" s="18"/>
      <c r="F22" s="2"/>
      <c r="G22" s="2"/>
      <c r="H22" s="19"/>
      <c r="I22" s="18"/>
      <c r="J22" s="2"/>
      <c r="K22" s="2"/>
      <c r="L22" s="19"/>
      <c r="M22" s="18"/>
      <c r="N22" s="2"/>
      <c r="O22" s="2"/>
      <c r="P22" s="19"/>
      <c r="Q22" s="18"/>
      <c r="R22" s="2"/>
      <c r="S22" s="2"/>
      <c r="T22" s="2"/>
      <c r="U22" s="19"/>
      <c r="V22" s="18"/>
      <c r="W22" s="2"/>
      <c r="X22" s="2"/>
      <c r="Y22" s="19"/>
      <c r="Z22" s="18"/>
      <c r="AA22" s="2"/>
      <c r="AB22" s="2"/>
      <c r="AC22" s="19"/>
      <c r="AD22" s="18"/>
      <c r="AE22" s="2"/>
      <c r="AF22" s="2"/>
      <c r="AG22" s="2"/>
      <c r="AH22" s="19"/>
      <c r="AI22" s="18"/>
      <c r="AJ22" s="2"/>
      <c r="AK22" s="2"/>
      <c r="AL22" s="19"/>
      <c r="AM22" s="18"/>
      <c r="AN22" s="2"/>
      <c r="AO22" s="2"/>
      <c r="AP22" s="2"/>
      <c r="AQ22" s="19"/>
      <c r="AR22" s="18"/>
      <c r="AS22" s="2"/>
      <c r="AT22" s="2"/>
      <c r="AU22" s="2"/>
      <c r="AV22" s="19"/>
      <c r="AW22" s="18"/>
      <c r="AX22" s="2"/>
      <c r="AY22" s="2"/>
      <c r="AZ22" s="19"/>
      <c r="BA22" s="18"/>
      <c r="BB22" s="2"/>
      <c r="BC22" s="2"/>
      <c r="BD22" s="2"/>
      <c r="BE22" s="17"/>
      <c r="BF22" s="37" t="s">
        <v>33</v>
      </c>
      <c r="BG22" s="33">
        <f t="shared" si="0"/>
        <v>0</v>
      </c>
      <c r="BH22" s="33">
        <f t="shared" si="1"/>
        <v>0</v>
      </c>
      <c r="BI22" s="33">
        <f t="shared" si="2"/>
        <v>0</v>
      </c>
      <c r="BJ22" s="33">
        <f t="shared" si="3"/>
        <v>0</v>
      </c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</row>
    <row r="23" spans="1:154" ht="15" customHeight="1" x14ac:dyDescent="0.25">
      <c r="A23" s="135"/>
      <c r="B23" s="138"/>
      <c r="C23" s="146" t="s">
        <v>17</v>
      </c>
      <c r="D23" s="17" t="s">
        <v>15</v>
      </c>
      <c r="E23" s="18"/>
      <c r="F23" s="2"/>
      <c r="G23" s="2"/>
      <c r="H23" s="19"/>
      <c r="I23" s="18"/>
      <c r="J23" s="2"/>
      <c r="K23" s="2"/>
      <c r="L23" s="19"/>
      <c r="M23" s="18"/>
      <c r="N23" s="2"/>
      <c r="O23" s="2"/>
      <c r="P23" s="19"/>
      <c r="Q23" s="18"/>
      <c r="R23" s="2"/>
      <c r="S23" s="2"/>
      <c r="T23" s="2"/>
      <c r="U23" s="19"/>
      <c r="V23" s="18"/>
      <c r="W23" s="2"/>
      <c r="X23" s="2"/>
      <c r="Y23" s="19"/>
      <c r="Z23" s="18"/>
      <c r="AA23" s="2"/>
      <c r="AB23" s="2"/>
      <c r="AC23" s="19"/>
      <c r="AD23" s="18"/>
      <c r="AE23" s="2"/>
      <c r="AF23" s="2"/>
      <c r="AG23" s="2"/>
      <c r="AH23" s="19"/>
      <c r="AI23" s="18"/>
      <c r="AJ23" s="2"/>
      <c r="AK23" s="2"/>
      <c r="AL23" s="19"/>
      <c r="AM23" s="18"/>
      <c r="AN23" s="2"/>
      <c r="AO23" s="2"/>
      <c r="AP23" s="2"/>
      <c r="AQ23" s="19"/>
      <c r="AR23" s="18"/>
      <c r="AS23" s="2"/>
      <c r="AT23" s="2"/>
      <c r="AU23" s="2"/>
      <c r="AV23" s="19"/>
      <c r="AW23" s="18"/>
      <c r="AX23" s="2"/>
      <c r="AY23" s="2"/>
      <c r="AZ23" s="19"/>
      <c r="BA23" s="18"/>
      <c r="BB23" s="2"/>
      <c r="BC23" s="2"/>
      <c r="BD23" s="2"/>
      <c r="BE23" s="17"/>
      <c r="BF23" s="37" t="s">
        <v>34</v>
      </c>
      <c r="BG23" s="33">
        <f t="shared" si="0"/>
        <v>0</v>
      </c>
      <c r="BH23" s="33">
        <f t="shared" si="1"/>
        <v>0</v>
      </c>
      <c r="BI23" s="33">
        <f t="shared" si="2"/>
        <v>0</v>
      </c>
      <c r="BJ23" s="33">
        <f t="shared" si="3"/>
        <v>0</v>
      </c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</row>
    <row r="24" spans="1:154" ht="15" customHeight="1" thickBot="1" x14ac:dyDescent="0.3">
      <c r="A24" s="136"/>
      <c r="B24" s="145"/>
      <c r="C24" s="147"/>
      <c r="D24" s="26" t="s">
        <v>16</v>
      </c>
      <c r="E24" s="5"/>
      <c r="F24" s="13"/>
      <c r="G24" s="13"/>
      <c r="H24" s="14"/>
      <c r="I24" s="5"/>
      <c r="J24" s="13"/>
      <c r="K24" s="13"/>
      <c r="L24" s="14"/>
      <c r="M24" s="5"/>
      <c r="N24" s="13"/>
      <c r="O24" s="13"/>
      <c r="P24" s="14"/>
      <c r="Q24" s="5"/>
      <c r="R24" s="13"/>
      <c r="S24" s="13"/>
      <c r="T24" s="13"/>
      <c r="U24" s="14"/>
      <c r="V24" s="5"/>
      <c r="W24" s="13"/>
      <c r="X24" s="13"/>
      <c r="Y24" s="14"/>
      <c r="Z24" s="5"/>
      <c r="AA24" s="13"/>
      <c r="AB24" s="13"/>
      <c r="AC24" s="14"/>
      <c r="AD24" s="5"/>
      <c r="AE24" s="13"/>
      <c r="AF24" s="13"/>
      <c r="AG24" s="13"/>
      <c r="AH24" s="14"/>
      <c r="AI24" s="5"/>
      <c r="AJ24" s="13"/>
      <c r="AK24" s="13"/>
      <c r="AL24" s="14"/>
      <c r="AM24" s="5"/>
      <c r="AN24" s="13"/>
      <c r="AO24" s="13"/>
      <c r="AP24" s="13"/>
      <c r="AQ24" s="14"/>
      <c r="AR24" s="5"/>
      <c r="AS24" s="13"/>
      <c r="AT24" s="13"/>
      <c r="AU24" s="13"/>
      <c r="AV24" s="14"/>
      <c r="AW24" s="5"/>
      <c r="AX24" s="13"/>
      <c r="AY24" s="13"/>
      <c r="AZ24" s="14"/>
      <c r="BA24" s="5"/>
      <c r="BB24" s="13"/>
      <c r="BC24" s="13"/>
      <c r="BD24" s="13"/>
      <c r="BE24" s="26"/>
      <c r="BF24" s="37" t="s">
        <v>35</v>
      </c>
      <c r="BG24" s="33">
        <f t="shared" si="0"/>
        <v>0</v>
      </c>
      <c r="BH24" s="33">
        <f t="shared" si="1"/>
        <v>0</v>
      </c>
      <c r="BI24" s="33">
        <f t="shared" si="2"/>
        <v>0</v>
      </c>
      <c r="BJ24" s="33">
        <f t="shared" si="3"/>
        <v>0</v>
      </c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</row>
    <row r="25" spans="1:154" ht="15" customHeight="1" x14ac:dyDescent="0.25">
      <c r="A25" s="134"/>
      <c r="B25" s="137"/>
      <c r="C25" s="139" t="s">
        <v>13</v>
      </c>
      <c r="D25" s="22" t="s">
        <v>15</v>
      </c>
      <c r="E25" s="23"/>
      <c r="F25" s="24"/>
      <c r="G25" s="24"/>
      <c r="H25" s="25"/>
      <c r="I25" s="23"/>
      <c r="J25" s="24"/>
      <c r="K25" s="24"/>
      <c r="L25" s="25"/>
      <c r="M25" s="23"/>
      <c r="N25" s="24"/>
      <c r="O25" s="24"/>
      <c r="P25" s="25"/>
      <c r="Q25" s="23"/>
      <c r="R25" s="24"/>
      <c r="S25" s="24"/>
      <c r="T25" s="24"/>
      <c r="U25" s="25"/>
      <c r="V25" s="23"/>
      <c r="W25" s="24"/>
      <c r="X25" s="24"/>
      <c r="Y25" s="25"/>
      <c r="Z25" s="23"/>
      <c r="AA25" s="24"/>
      <c r="AB25" s="24"/>
      <c r="AC25" s="25"/>
      <c r="AD25" s="23"/>
      <c r="AE25" s="24"/>
      <c r="AF25" s="24"/>
      <c r="AG25" s="24"/>
      <c r="AH25" s="25"/>
      <c r="AI25" s="23"/>
      <c r="AJ25" s="24"/>
      <c r="AK25" s="24"/>
      <c r="AL25" s="25"/>
      <c r="AM25" s="23"/>
      <c r="AN25" s="24"/>
      <c r="AO25" s="24"/>
      <c r="AP25" s="24"/>
      <c r="AQ25" s="25"/>
      <c r="AR25" s="23"/>
      <c r="AS25" s="24"/>
      <c r="AT25" s="24"/>
      <c r="AU25" s="24"/>
      <c r="AV25" s="25"/>
      <c r="AW25" s="23"/>
      <c r="AX25" s="24"/>
      <c r="AY25" s="24"/>
      <c r="AZ25" s="25"/>
      <c r="BA25" s="23"/>
      <c r="BB25" s="24"/>
      <c r="BC25" s="24"/>
      <c r="BD25" s="24"/>
      <c r="BE25" s="22"/>
      <c r="BF25" s="37" t="s">
        <v>30</v>
      </c>
      <c r="BG25" s="33">
        <f t="shared" si="0"/>
        <v>0</v>
      </c>
      <c r="BH25" s="33">
        <f t="shared" si="1"/>
        <v>0</v>
      </c>
      <c r="BI25" s="33">
        <f t="shared" si="2"/>
        <v>0</v>
      </c>
      <c r="BJ25" s="33">
        <f t="shared" si="3"/>
        <v>0</v>
      </c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</row>
    <row r="26" spans="1:154" ht="15" customHeight="1" x14ac:dyDescent="0.25">
      <c r="A26" s="135"/>
      <c r="B26" s="138"/>
      <c r="C26" s="140"/>
      <c r="D26" s="17" t="s">
        <v>16</v>
      </c>
      <c r="E26" s="18"/>
      <c r="F26" s="2"/>
      <c r="G26" s="2"/>
      <c r="H26" s="19"/>
      <c r="I26" s="18"/>
      <c r="J26" s="2"/>
      <c r="K26" s="2"/>
      <c r="L26" s="19"/>
      <c r="M26" s="18"/>
      <c r="N26" s="2"/>
      <c r="O26" s="2"/>
      <c r="P26" s="19"/>
      <c r="Q26" s="18"/>
      <c r="R26" s="2"/>
      <c r="S26" s="2"/>
      <c r="T26" s="2"/>
      <c r="U26" s="19"/>
      <c r="V26" s="18"/>
      <c r="W26" s="2"/>
      <c r="X26" s="2"/>
      <c r="Y26" s="19"/>
      <c r="Z26" s="18"/>
      <c r="AA26" s="2"/>
      <c r="AB26" s="2"/>
      <c r="AC26" s="19"/>
      <c r="AD26" s="18"/>
      <c r="AE26" s="2"/>
      <c r="AF26" s="2"/>
      <c r="AG26" s="2"/>
      <c r="AH26" s="19"/>
      <c r="AI26" s="18"/>
      <c r="AJ26" s="2"/>
      <c r="AK26" s="2"/>
      <c r="AL26" s="19"/>
      <c r="AM26" s="18"/>
      <c r="AN26" s="2"/>
      <c r="AO26" s="2"/>
      <c r="AP26" s="2"/>
      <c r="AQ26" s="19"/>
      <c r="AR26" s="18"/>
      <c r="AS26" s="2"/>
      <c r="AT26" s="2"/>
      <c r="AU26" s="2"/>
      <c r="AV26" s="19"/>
      <c r="AW26" s="18"/>
      <c r="AX26" s="2"/>
      <c r="AY26" s="2"/>
      <c r="AZ26" s="19"/>
      <c r="BA26" s="18"/>
      <c r="BB26" s="2"/>
      <c r="BC26" s="2"/>
      <c r="BD26" s="2"/>
      <c r="BE26" s="17"/>
      <c r="BF26" s="37" t="s">
        <v>31</v>
      </c>
      <c r="BG26" s="33">
        <f t="shared" si="0"/>
        <v>0</v>
      </c>
      <c r="BH26" s="33">
        <f t="shared" si="1"/>
        <v>0</v>
      </c>
      <c r="BI26" s="33">
        <f t="shared" si="2"/>
        <v>0</v>
      </c>
      <c r="BJ26" s="33">
        <f t="shared" si="3"/>
        <v>0</v>
      </c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</row>
    <row r="27" spans="1:154" ht="15" customHeight="1" x14ac:dyDescent="0.25">
      <c r="A27" s="135"/>
      <c r="B27" s="138"/>
      <c r="C27" s="219" t="s">
        <v>14</v>
      </c>
      <c r="D27" s="17" t="s">
        <v>15</v>
      </c>
      <c r="E27" s="18"/>
      <c r="F27" s="2"/>
      <c r="G27" s="2"/>
      <c r="H27" s="19"/>
      <c r="I27" s="18"/>
      <c r="J27" s="2"/>
      <c r="K27" s="2"/>
      <c r="L27" s="19"/>
      <c r="M27" s="18"/>
      <c r="N27" s="2"/>
      <c r="O27" s="2"/>
      <c r="P27" s="19"/>
      <c r="Q27" s="18"/>
      <c r="R27" s="2"/>
      <c r="S27" s="2"/>
      <c r="T27" s="2"/>
      <c r="U27" s="19"/>
      <c r="V27" s="18"/>
      <c r="W27" s="2"/>
      <c r="X27" s="2"/>
      <c r="Y27" s="19"/>
      <c r="Z27" s="18"/>
      <c r="AA27" s="2"/>
      <c r="AB27" s="2"/>
      <c r="AC27" s="19"/>
      <c r="AD27" s="18"/>
      <c r="AE27" s="2"/>
      <c r="AF27" s="2"/>
      <c r="AG27" s="2"/>
      <c r="AH27" s="19"/>
      <c r="AI27" s="18"/>
      <c r="AJ27" s="2"/>
      <c r="AK27" s="2"/>
      <c r="AL27" s="19"/>
      <c r="AM27" s="18"/>
      <c r="AN27" s="2"/>
      <c r="AO27" s="2"/>
      <c r="AP27" s="2"/>
      <c r="AQ27" s="19"/>
      <c r="AR27" s="18"/>
      <c r="AS27" s="2"/>
      <c r="AT27" s="2"/>
      <c r="AU27" s="2"/>
      <c r="AV27" s="19"/>
      <c r="AW27" s="18"/>
      <c r="AX27" s="2"/>
      <c r="AY27" s="2"/>
      <c r="AZ27" s="19"/>
      <c r="BA27" s="18"/>
      <c r="BB27" s="2"/>
      <c r="BC27" s="2"/>
      <c r="BD27" s="2"/>
      <c r="BE27" s="17"/>
      <c r="BF27" s="37" t="s">
        <v>32</v>
      </c>
      <c r="BG27" s="33">
        <f t="shared" si="0"/>
        <v>0</v>
      </c>
      <c r="BH27" s="33">
        <f t="shared" si="1"/>
        <v>0</v>
      </c>
      <c r="BI27" s="33">
        <f t="shared" si="2"/>
        <v>0</v>
      </c>
      <c r="BJ27" s="33">
        <f t="shared" si="3"/>
        <v>0</v>
      </c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</row>
    <row r="28" spans="1:154" ht="15" customHeight="1" x14ac:dyDescent="0.25">
      <c r="A28" s="135"/>
      <c r="B28" s="138"/>
      <c r="C28" s="148"/>
      <c r="D28" s="17" t="s">
        <v>16</v>
      </c>
      <c r="E28" s="18"/>
      <c r="F28" s="2"/>
      <c r="G28" s="2"/>
      <c r="H28" s="19"/>
      <c r="I28" s="18"/>
      <c r="J28" s="2"/>
      <c r="K28" s="2"/>
      <c r="L28" s="19"/>
      <c r="M28" s="18"/>
      <c r="N28" s="2"/>
      <c r="O28" s="2"/>
      <c r="P28" s="19"/>
      <c r="Q28" s="18"/>
      <c r="R28" s="2"/>
      <c r="S28" s="2"/>
      <c r="T28" s="2"/>
      <c r="U28" s="19"/>
      <c r="V28" s="18"/>
      <c r="W28" s="2"/>
      <c r="X28" s="2"/>
      <c r="Y28" s="19"/>
      <c r="Z28" s="18"/>
      <c r="AA28" s="2"/>
      <c r="AB28" s="2"/>
      <c r="AC28" s="19"/>
      <c r="AD28" s="18"/>
      <c r="AE28" s="2"/>
      <c r="AF28" s="2"/>
      <c r="AG28" s="2"/>
      <c r="AH28" s="19"/>
      <c r="AI28" s="18"/>
      <c r="AJ28" s="2"/>
      <c r="AK28" s="2"/>
      <c r="AL28" s="19"/>
      <c r="AM28" s="18"/>
      <c r="AN28" s="2"/>
      <c r="AO28" s="2"/>
      <c r="AP28" s="2"/>
      <c r="AQ28" s="19"/>
      <c r="AR28" s="18"/>
      <c r="AS28" s="2"/>
      <c r="AT28" s="2"/>
      <c r="AU28" s="2"/>
      <c r="AV28" s="19"/>
      <c r="AW28" s="18"/>
      <c r="AX28" s="2"/>
      <c r="AY28" s="2"/>
      <c r="AZ28" s="19"/>
      <c r="BA28" s="18"/>
      <c r="BB28" s="2"/>
      <c r="BC28" s="2"/>
      <c r="BD28" s="2"/>
      <c r="BE28" s="17"/>
      <c r="BF28" s="37" t="s">
        <v>33</v>
      </c>
      <c r="BG28" s="33">
        <f t="shared" si="0"/>
        <v>0</v>
      </c>
      <c r="BH28" s="33">
        <f t="shared" si="1"/>
        <v>0</v>
      </c>
      <c r="BI28" s="33">
        <f t="shared" si="2"/>
        <v>0</v>
      </c>
      <c r="BJ28" s="33">
        <f t="shared" si="3"/>
        <v>0</v>
      </c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</row>
    <row r="29" spans="1:154" ht="15" customHeight="1" x14ac:dyDescent="0.25">
      <c r="A29" s="135"/>
      <c r="B29" s="138"/>
      <c r="C29" s="146" t="s">
        <v>17</v>
      </c>
      <c r="D29" s="17" t="s">
        <v>15</v>
      </c>
      <c r="E29" s="18"/>
      <c r="F29" s="2"/>
      <c r="G29" s="2"/>
      <c r="H29" s="19"/>
      <c r="I29" s="18"/>
      <c r="J29" s="2"/>
      <c r="K29" s="2"/>
      <c r="L29" s="19"/>
      <c r="M29" s="18"/>
      <c r="N29" s="2"/>
      <c r="O29" s="2"/>
      <c r="P29" s="19"/>
      <c r="Q29" s="18"/>
      <c r="R29" s="2"/>
      <c r="S29" s="2"/>
      <c r="T29" s="2"/>
      <c r="U29" s="19"/>
      <c r="V29" s="18"/>
      <c r="W29" s="2"/>
      <c r="X29" s="2"/>
      <c r="Y29" s="19"/>
      <c r="Z29" s="18"/>
      <c r="AA29" s="2"/>
      <c r="AB29" s="2"/>
      <c r="AC29" s="19"/>
      <c r="AD29" s="18"/>
      <c r="AE29" s="2"/>
      <c r="AF29" s="2"/>
      <c r="AG29" s="2"/>
      <c r="AH29" s="19"/>
      <c r="AI29" s="18"/>
      <c r="AJ29" s="2"/>
      <c r="AK29" s="2"/>
      <c r="AL29" s="19"/>
      <c r="AM29" s="18"/>
      <c r="AN29" s="2"/>
      <c r="AO29" s="2"/>
      <c r="AP29" s="2"/>
      <c r="AQ29" s="19"/>
      <c r="AR29" s="18"/>
      <c r="AS29" s="2"/>
      <c r="AT29" s="2"/>
      <c r="AU29" s="2"/>
      <c r="AV29" s="19"/>
      <c r="AW29" s="18"/>
      <c r="AX29" s="2"/>
      <c r="AY29" s="2"/>
      <c r="AZ29" s="19"/>
      <c r="BA29" s="18"/>
      <c r="BB29" s="2"/>
      <c r="BC29" s="2"/>
      <c r="BD29" s="2"/>
      <c r="BE29" s="17"/>
      <c r="BF29" s="37" t="s">
        <v>34</v>
      </c>
      <c r="BG29" s="33">
        <f t="shared" si="0"/>
        <v>0</v>
      </c>
      <c r="BH29" s="33">
        <f t="shared" si="1"/>
        <v>0</v>
      </c>
      <c r="BI29" s="33">
        <f t="shared" si="2"/>
        <v>0</v>
      </c>
      <c r="BJ29" s="33">
        <f t="shared" si="3"/>
        <v>0</v>
      </c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</row>
    <row r="30" spans="1:154" ht="15" customHeight="1" thickBot="1" x14ac:dyDescent="0.3">
      <c r="A30" s="136"/>
      <c r="B30" s="145"/>
      <c r="C30" s="147"/>
      <c r="D30" s="26" t="s">
        <v>16</v>
      </c>
      <c r="E30" s="5"/>
      <c r="F30" s="13"/>
      <c r="G30" s="13"/>
      <c r="H30" s="14"/>
      <c r="I30" s="5"/>
      <c r="J30" s="13"/>
      <c r="K30" s="13"/>
      <c r="L30" s="14"/>
      <c r="M30" s="5"/>
      <c r="N30" s="13"/>
      <c r="O30" s="13"/>
      <c r="P30" s="14"/>
      <c r="Q30" s="5"/>
      <c r="R30" s="13"/>
      <c r="S30" s="13"/>
      <c r="T30" s="13"/>
      <c r="U30" s="14"/>
      <c r="V30" s="5"/>
      <c r="W30" s="13"/>
      <c r="X30" s="13"/>
      <c r="Y30" s="14"/>
      <c r="Z30" s="5"/>
      <c r="AA30" s="13"/>
      <c r="AB30" s="13"/>
      <c r="AC30" s="14"/>
      <c r="AD30" s="5"/>
      <c r="AE30" s="13"/>
      <c r="AF30" s="13"/>
      <c r="AG30" s="13"/>
      <c r="AH30" s="14"/>
      <c r="AI30" s="5"/>
      <c r="AJ30" s="13"/>
      <c r="AK30" s="13"/>
      <c r="AL30" s="14"/>
      <c r="AM30" s="5"/>
      <c r="AN30" s="13"/>
      <c r="AO30" s="13"/>
      <c r="AP30" s="13"/>
      <c r="AQ30" s="14"/>
      <c r="AR30" s="5"/>
      <c r="AS30" s="13"/>
      <c r="AT30" s="13"/>
      <c r="AU30" s="13"/>
      <c r="AV30" s="14"/>
      <c r="AW30" s="5"/>
      <c r="AX30" s="13"/>
      <c r="AY30" s="13"/>
      <c r="AZ30" s="14"/>
      <c r="BA30" s="5"/>
      <c r="BB30" s="13"/>
      <c r="BC30" s="13"/>
      <c r="BD30" s="13"/>
      <c r="BE30" s="26"/>
      <c r="BF30" s="37" t="s">
        <v>35</v>
      </c>
      <c r="BG30" s="33">
        <f t="shared" si="0"/>
        <v>0</v>
      </c>
      <c r="BH30" s="33">
        <f t="shared" si="1"/>
        <v>0</v>
      </c>
      <c r="BI30" s="33">
        <f t="shared" si="2"/>
        <v>0</v>
      </c>
      <c r="BJ30" s="33">
        <f t="shared" si="3"/>
        <v>0</v>
      </c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</row>
    <row r="31" spans="1:154" ht="15" customHeight="1" x14ac:dyDescent="0.25">
      <c r="A31" s="134"/>
      <c r="B31" s="137"/>
      <c r="C31" s="139" t="s">
        <v>13</v>
      </c>
      <c r="D31" s="22" t="s">
        <v>15</v>
      </c>
      <c r="E31" s="23"/>
      <c r="F31" s="24"/>
      <c r="G31" s="24"/>
      <c r="H31" s="25"/>
      <c r="I31" s="23"/>
      <c r="J31" s="24"/>
      <c r="K31" s="24"/>
      <c r="L31" s="25"/>
      <c r="M31" s="23"/>
      <c r="N31" s="24"/>
      <c r="O31" s="24"/>
      <c r="P31" s="25"/>
      <c r="Q31" s="23"/>
      <c r="R31" s="24"/>
      <c r="S31" s="24"/>
      <c r="T31" s="24"/>
      <c r="U31" s="25"/>
      <c r="V31" s="23"/>
      <c r="W31" s="24"/>
      <c r="X31" s="24"/>
      <c r="Y31" s="25"/>
      <c r="Z31" s="23"/>
      <c r="AA31" s="24"/>
      <c r="AB31" s="24"/>
      <c r="AC31" s="25"/>
      <c r="AD31" s="23"/>
      <c r="AE31" s="24"/>
      <c r="AF31" s="24"/>
      <c r="AG31" s="24"/>
      <c r="AH31" s="25"/>
      <c r="AI31" s="23"/>
      <c r="AJ31" s="24"/>
      <c r="AK31" s="24"/>
      <c r="AL31" s="25"/>
      <c r="AM31" s="23"/>
      <c r="AN31" s="24"/>
      <c r="AO31" s="24"/>
      <c r="AP31" s="24"/>
      <c r="AQ31" s="25"/>
      <c r="AR31" s="23"/>
      <c r="AS31" s="24"/>
      <c r="AT31" s="24"/>
      <c r="AU31" s="24"/>
      <c r="AV31" s="25"/>
      <c r="AW31" s="23"/>
      <c r="AX31" s="24"/>
      <c r="AY31" s="24"/>
      <c r="AZ31" s="25"/>
      <c r="BA31" s="23"/>
      <c r="BB31" s="24"/>
      <c r="BC31" s="24"/>
      <c r="BD31" s="24"/>
      <c r="BE31" s="22"/>
      <c r="BF31" s="37" t="s">
        <v>30</v>
      </c>
      <c r="BG31" s="33">
        <f t="shared" si="0"/>
        <v>0</v>
      </c>
      <c r="BH31" s="33">
        <f t="shared" si="1"/>
        <v>0</v>
      </c>
      <c r="BI31" s="33">
        <f t="shared" si="2"/>
        <v>0</v>
      </c>
      <c r="BJ31" s="33">
        <f t="shared" si="3"/>
        <v>0</v>
      </c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</row>
    <row r="32" spans="1:154" ht="15" customHeight="1" x14ac:dyDescent="0.25">
      <c r="A32" s="135"/>
      <c r="B32" s="138"/>
      <c r="C32" s="140"/>
      <c r="D32" s="17" t="s">
        <v>16</v>
      </c>
      <c r="E32" s="18"/>
      <c r="F32" s="2"/>
      <c r="G32" s="2"/>
      <c r="H32" s="19"/>
      <c r="I32" s="18"/>
      <c r="J32" s="2"/>
      <c r="K32" s="2"/>
      <c r="L32" s="19"/>
      <c r="M32" s="18"/>
      <c r="N32" s="2"/>
      <c r="O32" s="2"/>
      <c r="P32" s="19"/>
      <c r="Q32" s="18"/>
      <c r="R32" s="2"/>
      <c r="S32" s="2"/>
      <c r="T32" s="2"/>
      <c r="U32" s="19"/>
      <c r="V32" s="18"/>
      <c r="W32" s="2"/>
      <c r="X32" s="2"/>
      <c r="Y32" s="19"/>
      <c r="Z32" s="18"/>
      <c r="AA32" s="2"/>
      <c r="AB32" s="2"/>
      <c r="AC32" s="19"/>
      <c r="AD32" s="18"/>
      <c r="AE32" s="2"/>
      <c r="AF32" s="2"/>
      <c r="AG32" s="2"/>
      <c r="AH32" s="19"/>
      <c r="AI32" s="18"/>
      <c r="AJ32" s="2"/>
      <c r="AK32" s="2"/>
      <c r="AL32" s="19"/>
      <c r="AM32" s="18"/>
      <c r="AN32" s="2"/>
      <c r="AO32" s="2"/>
      <c r="AP32" s="2"/>
      <c r="AQ32" s="19"/>
      <c r="AR32" s="18"/>
      <c r="AS32" s="2"/>
      <c r="AT32" s="2"/>
      <c r="AU32" s="2"/>
      <c r="AV32" s="19"/>
      <c r="AW32" s="18"/>
      <c r="AX32" s="2"/>
      <c r="AY32" s="2"/>
      <c r="AZ32" s="19"/>
      <c r="BA32" s="18"/>
      <c r="BB32" s="2"/>
      <c r="BC32" s="2"/>
      <c r="BD32" s="2"/>
      <c r="BE32" s="17"/>
      <c r="BF32" s="37" t="s">
        <v>31</v>
      </c>
      <c r="BG32" s="33">
        <f t="shared" si="0"/>
        <v>0</v>
      </c>
      <c r="BH32" s="33">
        <f t="shared" si="1"/>
        <v>0</v>
      </c>
      <c r="BI32" s="33">
        <f t="shared" si="2"/>
        <v>0</v>
      </c>
      <c r="BJ32" s="33">
        <f t="shared" si="3"/>
        <v>0</v>
      </c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</row>
    <row r="33" spans="1:154" ht="15" customHeight="1" x14ac:dyDescent="0.25">
      <c r="A33" s="135"/>
      <c r="B33" s="138"/>
      <c r="C33" s="219" t="s">
        <v>14</v>
      </c>
      <c r="D33" s="17" t="s">
        <v>15</v>
      </c>
      <c r="E33" s="18"/>
      <c r="F33" s="2"/>
      <c r="G33" s="2"/>
      <c r="H33" s="19"/>
      <c r="I33" s="18"/>
      <c r="J33" s="2"/>
      <c r="K33" s="2"/>
      <c r="L33" s="19"/>
      <c r="M33" s="18"/>
      <c r="N33" s="2"/>
      <c r="O33" s="2"/>
      <c r="P33" s="19"/>
      <c r="Q33" s="18"/>
      <c r="R33" s="2"/>
      <c r="S33" s="2"/>
      <c r="T33" s="2"/>
      <c r="U33" s="19"/>
      <c r="V33" s="18"/>
      <c r="W33" s="2"/>
      <c r="X33" s="2"/>
      <c r="Y33" s="19"/>
      <c r="Z33" s="18"/>
      <c r="AA33" s="2"/>
      <c r="AB33" s="2"/>
      <c r="AC33" s="19"/>
      <c r="AD33" s="18"/>
      <c r="AE33" s="2"/>
      <c r="AF33" s="2"/>
      <c r="AG33" s="2"/>
      <c r="AH33" s="19"/>
      <c r="AI33" s="18"/>
      <c r="AJ33" s="2"/>
      <c r="AK33" s="2"/>
      <c r="AL33" s="19"/>
      <c r="AM33" s="18"/>
      <c r="AN33" s="2"/>
      <c r="AO33" s="2"/>
      <c r="AP33" s="2"/>
      <c r="AQ33" s="19"/>
      <c r="AR33" s="18"/>
      <c r="AS33" s="2"/>
      <c r="AT33" s="2"/>
      <c r="AU33" s="2"/>
      <c r="AV33" s="19"/>
      <c r="AW33" s="18"/>
      <c r="AX33" s="2"/>
      <c r="AY33" s="2"/>
      <c r="AZ33" s="19"/>
      <c r="BA33" s="18"/>
      <c r="BB33" s="2"/>
      <c r="BC33" s="2"/>
      <c r="BD33" s="2"/>
      <c r="BE33" s="17"/>
      <c r="BF33" s="37" t="s">
        <v>32</v>
      </c>
      <c r="BG33" s="33">
        <f t="shared" si="0"/>
        <v>0</v>
      </c>
      <c r="BH33" s="33">
        <f t="shared" si="1"/>
        <v>0</v>
      </c>
      <c r="BI33" s="33">
        <f t="shared" si="2"/>
        <v>0</v>
      </c>
      <c r="BJ33" s="33">
        <f t="shared" si="3"/>
        <v>0</v>
      </c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</row>
    <row r="34" spans="1:154" ht="15" customHeight="1" x14ac:dyDescent="0.25">
      <c r="A34" s="135"/>
      <c r="B34" s="138"/>
      <c r="C34" s="148"/>
      <c r="D34" s="17" t="s">
        <v>16</v>
      </c>
      <c r="E34" s="18"/>
      <c r="F34" s="2"/>
      <c r="G34" s="2"/>
      <c r="H34" s="19"/>
      <c r="I34" s="18"/>
      <c r="J34" s="2"/>
      <c r="K34" s="2"/>
      <c r="L34" s="19"/>
      <c r="M34" s="18"/>
      <c r="N34" s="2"/>
      <c r="O34" s="2"/>
      <c r="P34" s="19"/>
      <c r="Q34" s="18"/>
      <c r="R34" s="2"/>
      <c r="S34" s="2"/>
      <c r="T34" s="2"/>
      <c r="U34" s="19"/>
      <c r="V34" s="18"/>
      <c r="W34" s="2"/>
      <c r="X34" s="2"/>
      <c r="Y34" s="19"/>
      <c r="Z34" s="18"/>
      <c r="AA34" s="2"/>
      <c r="AB34" s="2"/>
      <c r="AC34" s="19"/>
      <c r="AD34" s="18"/>
      <c r="AE34" s="2"/>
      <c r="AF34" s="2"/>
      <c r="AG34" s="2"/>
      <c r="AH34" s="19"/>
      <c r="AI34" s="18"/>
      <c r="AJ34" s="2"/>
      <c r="AK34" s="2"/>
      <c r="AL34" s="19"/>
      <c r="AM34" s="18"/>
      <c r="AN34" s="2"/>
      <c r="AO34" s="2"/>
      <c r="AP34" s="2"/>
      <c r="AQ34" s="19"/>
      <c r="AR34" s="18"/>
      <c r="AS34" s="2"/>
      <c r="AT34" s="2"/>
      <c r="AU34" s="2"/>
      <c r="AV34" s="19"/>
      <c r="AW34" s="18"/>
      <c r="AX34" s="2"/>
      <c r="AY34" s="2"/>
      <c r="AZ34" s="19"/>
      <c r="BA34" s="18"/>
      <c r="BB34" s="2"/>
      <c r="BC34" s="2"/>
      <c r="BD34" s="2"/>
      <c r="BE34" s="17"/>
      <c r="BF34" s="37" t="s">
        <v>33</v>
      </c>
      <c r="BG34" s="33">
        <f t="shared" si="0"/>
        <v>0</v>
      </c>
      <c r="BH34" s="33">
        <f t="shared" si="1"/>
        <v>0</v>
      </c>
      <c r="BI34" s="33">
        <f t="shared" si="2"/>
        <v>0</v>
      </c>
      <c r="BJ34" s="33">
        <f t="shared" si="3"/>
        <v>0</v>
      </c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</row>
    <row r="35" spans="1:154" ht="15" customHeight="1" x14ac:dyDescent="0.25">
      <c r="A35" s="135"/>
      <c r="B35" s="138"/>
      <c r="C35" s="146" t="s">
        <v>17</v>
      </c>
      <c r="D35" s="17" t="s">
        <v>15</v>
      </c>
      <c r="E35" s="18"/>
      <c r="F35" s="2"/>
      <c r="G35" s="2"/>
      <c r="H35" s="19"/>
      <c r="I35" s="18"/>
      <c r="J35" s="2"/>
      <c r="K35" s="2"/>
      <c r="L35" s="19"/>
      <c r="M35" s="18"/>
      <c r="N35" s="2"/>
      <c r="O35" s="2"/>
      <c r="P35" s="19"/>
      <c r="Q35" s="18"/>
      <c r="R35" s="2"/>
      <c r="S35" s="2"/>
      <c r="T35" s="2"/>
      <c r="U35" s="19"/>
      <c r="V35" s="18"/>
      <c r="W35" s="2"/>
      <c r="X35" s="2"/>
      <c r="Y35" s="19"/>
      <c r="Z35" s="18"/>
      <c r="AA35" s="2"/>
      <c r="AB35" s="2"/>
      <c r="AC35" s="19"/>
      <c r="AD35" s="18"/>
      <c r="AE35" s="2"/>
      <c r="AF35" s="2"/>
      <c r="AG35" s="2"/>
      <c r="AH35" s="19"/>
      <c r="AI35" s="18"/>
      <c r="AJ35" s="2"/>
      <c r="AK35" s="2"/>
      <c r="AL35" s="19"/>
      <c r="AM35" s="18"/>
      <c r="AN35" s="2"/>
      <c r="AO35" s="2"/>
      <c r="AP35" s="2"/>
      <c r="AQ35" s="19"/>
      <c r="AR35" s="18"/>
      <c r="AS35" s="2"/>
      <c r="AT35" s="2"/>
      <c r="AU35" s="2"/>
      <c r="AV35" s="19"/>
      <c r="AW35" s="18"/>
      <c r="AX35" s="2"/>
      <c r="AY35" s="2"/>
      <c r="AZ35" s="19"/>
      <c r="BA35" s="18"/>
      <c r="BB35" s="2"/>
      <c r="BC35" s="2"/>
      <c r="BD35" s="2"/>
      <c r="BE35" s="17"/>
      <c r="BF35" s="37" t="s">
        <v>34</v>
      </c>
      <c r="BG35" s="33">
        <f t="shared" si="0"/>
        <v>0</v>
      </c>
      <c r="BH35" s="33">
        <f t="shared" si="1"/>
        <v>0</v>
      </c>
      <c r="BI35" s="33">
        <f t="shared" si="2"/>
        <v>0</v>
      </c>
      <c r="BJ35" s="33">
        <f t="shared" si="3"/>
        <v>0</v>
      </c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</row>
    <row r="36" spans="1:154" ht="15" customHeight="1" thickBot="1" x14ac:dyDescent="0.3">
      <c r="A36" s="136"/>
      <c r="B36" s="145"/>
      <c r="C36" s="147"/>
      <c r="D36" s="26" t="s">
        <v>16</v>
      </c>
      <c r="E36" s="5"/>
      <c r="F36" s="13"/>
      <c r="G36" s="13"/>
      <c r="H36" s="14"/>
      <c r="I36" s="5"/>
      <c r="J36" s="13"/>
      <c r="K36" s="13"/>
      <c r="L36" s="14"/>
      <c r="M36" s="5"/>
      <c r="N36" s="13"/>
      <c r="O36" s="13"/>
      <c r="P36" s="14"/>
      <c r="Q36" s="5"/>
      <c r="R36" s="13"/>
      <c r="S36" s="13"/>
      <c r="T36" s="13"/>
      <c r="U36" s="14"/>
      <c r="V36" s="5"/>
      <c r="W36" s="13"/>
      <c r="X36" s="13"/>
      <c r="Y36" s="14"/>
      <c r="Z36" s="5"/>
      <c r="AA36" s="13"/>
      <c r="AB36" s="13"/>
      <c r="AC36" s="14"/>
      <c r="AD36" s="5"/>
      <c r="AE36" s="13"/>
      <c r="AF36" s="13"/>
      <c r="AG36" s="13"/>
      <c r="AH36" s="14"/>
      <c r="AI36" s="5"/>
      <c r="AJ36" s="13"/>
      <c r="AK36" s="13"/>
      <c r="AL36" s="14"/>
      <c r="AM36" s="5"/>
      <c r="AN36" s="13"/>
      <c r="AO36" s="13"/>
      <c r="AP36" s="13"/>
      <c r="AQ36" s="14"/>
      <c r="AR36" s="5"/>
      <c r="AS36" s="13"/>
      <c r="AT36" s="13"/>
      <c r="AU36" s="13"/>
      <c r="AV36" s="14"/>
      <c r="AW36" s="5"/>
      <c r="AX36" s="13"/>
      <c r="AY36" s="13"/>
      <c r="AZ36" s="14"/>
      <c r="BA36" s="5"/>
      <c r="BB36" s="13"/>
      <c r="BC36" s="13"/>
      <c r="BD36" s="13"/>
      <c r="BE36" s="26"/>
      <c r="BF36" s="37" t="s">
        <v>35</v>
      </c>
      <c r="BG36" s="33">
        <f t="shared" si="0"/>
        <v>0</v>
      </c>
      <c r="BH36" s="33">
        <f t="shared" si="1"/>
        <v>0</v>
      </c>
      <c r="BI36" s="33">
        <f t="shared" si="2"/>
        <v>0</v>
      </c>
      <c r="BJ36" s="33">
        <f t="shared" si="3"/>
        <v>0</v>
      </c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</row>
    <row r="37" spans="1:154" ht="15" customHeight="1" x14ac:dyDescent="0.25">
      <c r="A37" s="134"/>
      <c r="B37" s="137"/>
      <c r="C37" s="139" t="s">
        <v>13</v>
      </c>
      <c r="D37" s="22" t="s">
        <v>15</v>
      </c>
      <c r="E37" s="23"/>
      <c r="F37" s="24"/>
      <c r="G37" s="24"/>
      <c r="H37" s="25"/>
      <c r="I37" s="23"/>
      <c r="J37" s="24"/>
      <c r="K37" s="24"/>
      <c r="L37" s="25"/>
      <c r="M37" s="23"/>
      <c r="N37" s="24"/>
      <c r="O37" s="24"/>
      <c r="P37" s="25"/>
      <c r="Q37" s="23"/>
      <c r="R37" s="24"/>
      <c r="S37" s="24"/>
      <c r="T37" s="24"/>
      <c r="U37" s="25"/>
      <c r="V37" s="23"/>
      <c r="W37" s="24"/>
      <c r="X37" s="24"/>
      <c r="Y37" s="25"/>
      <c r="Z37" s="23"/>
      <c r="AA37" s="24"/>
      <c r="AB37" s="24"/>
      <c r="AC37" s="25"/>
      <c r="AD37" s="23"/>
      <c r="AE37" s="24"/>
      <c r="AF37" s="24"/>
      <c r="AG37" s="24"/>
      <c r="AH37" s="25"/>
      <c r="AI37" s="23"/>
      <c r="AJ37" s="24"/>
      <c r="AK37" s="24"/>
      <c r="AL37" s="25"/>
      <c r="AM37" s="23"/>
      <c r="AN37" s="24"/>
      <c r="AO37" s="24"/>
      <c r="AP37" s="24"/>
      <c r="AQ37" s="25"/>
      <c r="AR37" s="23"/>
      <c r="AS37" s="24"/>
      <c r="AT37" s="24"/>
      <c r="AU37" s="24"/>
      <c r="AV37" s="25"/>
      <c r="AW37" s="23"/>
      <c r="AX37" s="24"/>
      <c r="AY37" s="24"/>
      <c r="AZ37" s="25"/>
      <c r="BA37" s="23"/>
      <c r="BB37" s="24"/>
      <c r="BC37" s="24"/>
      <c r="BD37" s="24"/>
      <c r="BE37" s="22"/>
      <c r="BF37" s="37" t="s">
        <v>30</v>
      </c>
      <c r="BG37" s="33">
        <f t="shared" si="0"/>
        <v>0</v>
      </c>
      <c r="BH37" s="33">
        <f t="shared" si="1"/>
        <v>0</v>
      </c>
      <c r="BI37" s="33">
        <f t="shared" si="2"/>
        <v>0</v>
      </c>
      <c r="BJ37" s="33">
        <f t="shared" si="3"/>
        <v>0</v>
      </c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</row>
    <row r="38" spans="1:154" ht="15" customHeight="1" x14ac:dyDescent="0.25">
      <c r="A38" s="135"/>
      <c r="B38" s="138"/>
      <c r="C38" s="140"/>
      <c r="D38" s="17" t="s">
        <v>16</v>
      </c>
      <c r="E38" s="18"/>
      <c r="F38" s="2"/>
      <c r="G38" s="2"/>
      <c r="H38" s="19"/>
      <c r="I38" s="18"/>
      <c r="J38" s="2"/>
      <c r="K38" s="2"/>
      <c r="L38" s="19"/>
      <c r="M38" s="18"/>
      <c r="N38" s="2"/>
      <c r="O38" s="2"/>
      <c r="P38" s="19"/>
      <c r="Q38" s="18"/>
      <c r="R38" s="2"/>
      <c r="S38" s="2"/>
      <c r="T38" s="2"/>
      <c r="U38" s="19"/>
      <c r="V38" s="18"/>
      <c r="W38" s="2"/>
      <c r="X38" s="2"/>
      <c r="Y38" s="19"/>
      <c r="Z38" s="18"/>
      <c r="AA38" s="2"/>
      <c r="AB38" s="2"/>
      <c r="AC38" s="19"/>
      <c r="AD38" s="18"/>
      <c r="AE38" s="2"/>
      <c r="AF38" s="2"/>
      <c r="AG38" s="2"/>
      <c r="AH38" s="19"/>
      <c r="AI38" s="18"/>
      <c r="AJ38" s="2"/>
      <c r="AK38" s="2"/>
      <c r="AL38" s="19"/>
      <c r="AM38" s="18"/>
      <c r="AN38" s="2"/>
      <c r="AO38" s="2"/>
      <c r="AP38" s="2"/>
      <c r="AQ38" s="19"/>
      <c r="AR38" s="18"/>
      <c r="AS38" s="2"/>
      <c r="AT38" s="2"/>
      <c r="AU38" s="2"/>
      <c r="AV38" s="19"/>
      <c r="AW38" s="18"/>
      <c r="AX38" s="2"/>
      <c r="AY38" s="2"/>
      <c r="AZ38" s="19"/>
      <c r="BA38" s="18"/>
      <c r="BB38" s="2"/>
      <c r="BC38" s="2"/>
      <c r="BD38" s="2"/>
      <c r="BE38" s="17"/>
      <c r="BF38" s="37" t="s">
        <v>31</v>
      </c>
      <c r="BG38" s="33">
        <f t="shared" si="0"/>
        <v>0</v>
      </c>
      <c r="BH38" s="33">
        <f t="shared" si="1"/>
        <v>0</v>
      </c>
      <c r="BI38" s="33">
        <f t="shared" si="2"/>
        <v>0</v>
      </c>
      <c r="BJ38" s="33">
        <f t="shared" si="3"/>
        <v>0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</row>
    <row r="39" spans="1:154" ht="15" customHeight="1" x14ac:dyDescent="0.25">
      <c r="A39" s="135"/>
      <c r="B39" s="138"/>
      <c r="C39" s="219" t="s">
        <v>14</v>
      </c>
      <c r="D39" s="17" t="s">
        <v>15</v>
      </c>
      <c r="E39" s="18"/>
      <c r="F39" s="2"/>
      <c r="G39" s="2"/>
      <c r="H39" s="19"/>
      <c r="I39" s="18"/>
      <c r="J39" s="2"/>
      <c r="K39" s="2"/>
      <c r="L39" s="19"/>
      <c r="M39" s="18"/>
      <c r="N39" s="2"/>
      <c r="O39" s="2"/>
      <c r="P39" s="19"/>
      <c r="Q39" s="18"/>
      <c r="R39" s="2"/>
      <c r="S39" s="2"/>
      <c r="T39" s="2"/>
      <c r="U39" s="19"/>
      <c r="V39" s="18"/>
      <c r="W39" s="2"/>
      <c r="X39" s="2"/>
      <c r="Y39" s="19"/>
      <c r="Z39" s="18"/>
      <c r="AA39" s="2"/>
      <c r="AB39" s="2"/>
      <c r="AC39" s="19"/>
      <c r="AD39" s="18"/>
      <c r="AE39" s="2"/>
      <c r="AF39" s="2"/>
      <c r="AG39" s="2"/>
      <c r="AH39" s="19"/>
      <c r="AI39" s="18"/>
      <c r="AJ39" s="2"/>
      <c r="AK39" s="2"/>
      <c r="AL39" s="19"/>
      <c r="AM39" s="18"/>
      <c r="AN39" s="2"/>
      <c r="AO39" s="2"/>
      <c r="AP39" s="2"/>
      <c r="AQ39" s="19"/>
      <c r="AR39" s="18"/>
      <c r="AS39" s="2"/>
      <c r="AT39" s="2"/>
      <c r="AU39" s="2"/>
      <c r="AV39" s="19"/>
      <c r="AW39" s="18"/>
      <c r="AX39" s="2"/>
      <c r="AY39" s="2"/>
      <c r="AZ39" s="19"/>
      <c r="BA39" s="18"/>
      <c r="BB39" s="2"/>
      <c r="BC39" s="2"/>
      <c r="BD39" s="2"/>
      <c r="BE39" s="17"/>
      <c r="BF39" s="37" t="s">
        <v>32</v>
      </c>
      <c r="BG39" s="33">
        <f t="shared" si="0"/>
        <v>0</v>
      </c>
      <c r="BH39" s="33">
        <f t="shared" si="1"/>
        <v>0</v>
      </c>
      <c r="BI39" s="33">
        <f t="shared" si="2"/>
        <v>0</v>
      </c>
      <c r="BJ39" s="33">
        <f t="shared" si="3"/>
        <v>0</v>
      </c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</row>
    <row r="40" spans="1:154" ht="15" customHeight="1" x14ac:dyDescent="0.25">
      <c r="A40" s="135"/>
      <c r="B40" s="138"/>
      <c r="C40" s="148"/>
      <c r="D40" s="17" t="s">
        <v>16</v>
      </c>
      <c r="E40" s="18"/>
      <c r="F40" s="2"/>
      <c r="G40" s="2"/>
      <c r="H40" s="19"/>
      <c r="I40" s="18"/>
      <c r="J40" s="2"/>
      <c r="K40" s="2"/>
      <c r="L40" s="19"/>
      <c r="M40" s="18"/>
      <c r="N40" s="2"/>
      <c r="O40" s="2"/>
      <c r="P40" s="19"/>
      <c r="Q40" s="18"/>
      <c r="R40" s="2"/>
      <c r="S40" s="2"/>
      <c r="T40" s="2"/>
      <c r="U40" s="19"/>
      <c r="V40" s="18"/>
      <c r="W40" s="2"/>
      <c r="X40" s="2"/>
      <c r="Y40" s="19"/>
      <c r="Z40" s="18"/>
      <c r="AA40" s="2"/>
      <c r="AB40" s="2"/>
      <c r="AC40" s="19"/>
      <c r="AD40" s="18"/>
      <c r="AE40" s="2"/>
      <c r="AF40" s="2"/>
      <c r="AG40" s="2"/>
      <c r="AH40" s="19"/>
      <c r="AI40" s="18"/>
      <c r="AJ40" s="2"/>
      <c r="AK40" s="2"/>
      <c r="AL40" s="19"/>
      <c r="AM40" s="18"/>
      <c r="AN40" s="2"/>
      <c r="AO40" s="2"/>
      <c r="AP40" s="2"/>
      <c r="AQ40" s="19"/>
      <c r="AR40" s="18"/>
      <c r="AS40" s="2"/>
      <c r="AT40" s="2"/>
      <c r="AU40" s="2"/>
      <c r="AV40" s="19"/>
      <c r="AW40" s="18"/>
      <c r="AX40" s="2"/>
      <c r="AY40" s="2"/>
      <c r="AZ40" s="19"/>
      <c r="BA40" s="18"/>
      <c r="BB40" s="2"/>
      <c r="BC40" s="2"/>
      <c r="BD40" s="2"/>
      <c r="BE40" s="17"/>
      <c r="BF40" s="37" t="s">
        <v>33</v>
      </c>
      <c r="BG40" s="33">
        <f t="shared" si="0"/>
        <v>0</v>
      </c>
      <c r="BH40" s="33">
        <f t="shared" si="1"/>
        <v>0</v>
      </c>
      <c r="BI40" s="33">
        <f t="shared" si="2"/>
        <v>0</v>
      </c>
      <c r="BJ40" s="33">
        <f t="shared" si="3"/>
        <v>0</v>
      </c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</row>
    <row r="41" spans="1:154" ht="15" customHeight="1" x14ac:dyDescent="0.25">
      <c r="A41" s="135"/>
      <c r="B41" s="138"/>
      <c r="C41" s="146" t="s">
        <v>17</v>
      </c>
      <c r="D41" s="17" t="s">
        <v>15</v>
      </c>
      <c r="E41" s="18"/>
      <c r="F41" s="2"/>
      <c r="G41" s="2"/>
      <c r="H41" s="19"/>
      <c r="I41" s="18"/>
      <c r="J41" s="2"/>
      <c r="K41" s="2"/>
      <c r="L41" s="19"/>
      <c r="M41" s="18"/>
      <c r="N41" s="2"/>
      <c r="O41" s="2"/>
      <c r="P41" s="19"/>
      <c r="Q41" s="18"/>
      <c r="R41" s="2"/>
      <c r="S41" s="2"/>
      <c r="T41" s="2"/>
      <c r="U41" s="19"/>
      <c r="V41" s="18"/>
      <c r="W41" s="2"/>
      <c r="X41" s="2"/>
      <c r="Y41" s="19"/>
      <c r="Z41" s="18"/>
      <c r="AA41" s="2"/>
      <c r="AB41" s="2"/>
      <c r="AC41" s="19"/>
      <c r="AD41" s="18"/>
      <c r="AE41" s="2"/>
      <c r="AF41" s="2"/>
      <c r="AG41" s="2"/>
      <c r="AH41" s="19"/>
      <c r="AI41" s="18"/>
      <c r="AJ41" s="2"/>
      <c r="AK41" s="2"/>
      <c r="AL41" s="19"/>
      <c r="AM41" s="18"/>
      <c r="AN41" s="2"/>
      <c r="AO41" s="2"/>
      <c r="AP41" s="2"/>
      <c r="AQ41" s="19"/>
      <c r="AR41" s="18"/>
      <c r="AS41" s="2"/>
      <c r="AT41" s="2"/>
      <c r="AU41" s="2"/>
      <c r="AV41" s="19"/>
      <c r="AW41" s="18"/>
      <c r="AX41" s="2"/>
      <c r="AY41" s="2"/>
      <c r="AZ41" s="19"/>
      <c r="BA41" s="18"/>
      <c r="BB41" s="2"/>
      <c r="BC41" s="2"/>
      <c r="BD41" s="2"/>
      <c r="BE41" s="17"/>
      <c r="BF41" s="37" t="s">
        <v>34</v>
      </c>
      <c r="BG41" s="33">
        <f t="shared" si="0"/>
        <v>0</v>
      </c>
      <c r="BH41" s="33">
        <f t="shared" si="1"/>
        <v>0</v>
      </c>
      <c r="BI41" s="33">
        <f t="shared" si="2"/>
        <v>0</v>
      </c>
      <c r="BJ41" s="33">
        <f t="shared" si="3"/>
        <v>0</v>
      </c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</row>
    <row r="42" spans="1:154" ht="15" customHeight="1" thickBot="1" x14ac:dyDescent="0.3">
      <c r="A42" s="136"/>
      <c r="B42" s="145"/>
      <c r="C42" s="147"/>
      <c r="D42" s="26" t="s">
        <v>16</v>
      </c>
      <c r="E42" s="5"/>
      <c r="F42" s="13"/>
      <c r="G42" s="13"/>
      <c r="H42" s="14"/>
      <c r="I42" s="5"/>
      <c r="J42" s="13"/>
      <c r="K42" s="13"/>
      <c r="L42" s="14"/>
      <c r="M42" s="5"/>
      <c r="N42" s="13"/>
      <c r="O42" s="13"/>
      <c r="P42" s="14"/>
      <c r="Q42" s="5"/>
      <c r="R42" s="13"/>
      <c r="S42" s="13"/>
      <c r="T42" s="13"/>
      <c r="U42" s="14"/>
      <c r="V42" s="5"/>
      <c r="W42" s="13"/>
      <c r="X42" s="13"/>
      <c r="Y42" s="14"/>
      <c r="Z42" s="5"/>
      <c r="AA42" s="13"/>
      <c r="AB42" s="13"/>
      <c r="AC42" s="14"/>
      <c r="AD42" s="5"/>
      <c r="AE42" s="13"/>
      <c r="AF42" s="13"/>
      <c r="AG42" s="13"/>
      <c r="AH42" s="14"/>
      <c r="AI42" s="5"/>
      <c r="AJ42" s="13"/>
      <c r="AK42" s="13"/>
      <c r="AL42" s="14"/>
      <c r="AM42" s="5"/>
      <c r="AN42" s="13"/>
      <c r="AO42" s="13"/>
      <c r="AP42" s="13"/>
      <c r="AQ42" s="14"/>
      <c r="AR42" s="5"/>
      <c r="AS42" s="13"/>
      <c r="AT42" s="13"/>
      <c r="AU42" s="13"/>
      <c r="AV42" s="14"/>
      <c r="AW42" s="5"/>
      <c r="AX42" s="13"/>
      <c r="AY42" s="13"/>
      <c r="AZ42" s="14"/>
      <c r="BA42" s="5"/>
      <c r="BB42" s="13"/>
      <c r="BC42" s="13"/>
      <c r="BD42" s="13"/>
      <c r="BE42" s="26"/>
      <c r="BF42" s="37" t="s">
        <v>35</v>
      </c>
      <c r="BG42" s="33">
        <f t="shared" si="0"/>
        <v>0</v>
      </c>
      <c r="BH42" s="33">
        <f t="shared" si="1"/>
        <v>0</v>
      </c>
      <c r="BI42" s="33">
        <f t="shared" si="2"/>
        <v>0</v>
      </c>
      <c r="BJ42" s="33">
        <f t="shared" si="3"/>
        <v>0</v>
      </c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</row>
    <row r="43" spans="1:154" ht="15" customHeight="1" x14ac:dyDescent="0.25">
      <c r="A43" s="134"/>
      <c r="B43" s="137"/>
      <c r="C43" s="139" t="s">
        <v>13</v>
      </c>
      <c r="D43" s="22" t="s">
        <v>15</v>
      </c>
      <c r="E43" s="23"/>
      <c r="F43" s="24"/>
      <c r="G43" s="24"/>
      <c r="H43" s="25"/>
      <c r="I43" s="23"/>
      <c r="J43" s="24"/>
      <c r="K43" s="24"/>
      <c r="L43" s="25"/>
      <c r="M43" s="23"/>
      <c r="N43" s="24"/>
      <c r="O43" s="24"/>
      <c r="P43" s="25"/>
      <c r="Q43" s="23"/>
      <c r="R43" s="24"/>
      <c r="S43" s="24"/>
      <c r="T43" s="24"/>
      <c r="U43" s="25"/>
      <c r="V43" s="23"/>
      <c r="W43" s="24"/>
      <c r="X43" s="24"/>
      <c r="Y43" s="25"/>
      <c r="Z43" s="23"/>
      <c r="AA43" s="24"/>
      <c r="AB43" s="24"/>
      <c r="AC43" s="25"/>
      <c r="AD43" s="23"/>
      <c r="AE43" s="24"/>
      <c r="AF43" s="24"/>
      <c r="AG43" s="24"/>
      <c r="AH43" s="25"/>
      <c r="AI43" s="23"/>
      <c r="AJ43" s="24"/>
      <c r="AK43" s="24"/>
      <c r="AL43" s="25"/>
      <c r="AM43" s="23"/>
      <c r="AN43" s="24"/>
      <c r="AO43" s="24"/>
      <c r="AP43" s="24"/>
      <c r="AQ43" s="25"/>
      <c r="AR43" s="23"/>
      <c r="AS43" s="24"/>
      <c r="AT43" s="24"/>
      <c r="AU43" s="24"/>
      <c r="AV43" s="25"/>
      <c r="AW43" s="23"/>
      <c r="AX43" s="24"/>
      <c r="AY43" s="24"/>
      <c r="AZ43" s="25"/>
      <c r="BA43" s="23"/>
      <c r="BB43" s="24"/>
      <c r="BC43" s="24"/>
      <c r="BD43" s="24"/>
      <c r="BE43" s="22"/>
      <c r="BF43" s="37" t="s">
        <v>30</v>
      </c>
      <c r="BG43" s="33">
        <f t="shared" si="0"/>
        <v>0</v>
      </c>
      <c r="BH43" s="33">
        <f t="shared" si="1"/>
        <v>0</v>
      </c>
      <c r="BI43" s="33">
        <f t="shared" si="2"/>
        <v>0</v>
      </c>
      <c r="BJ43" s="33">
        <f t="shared" si="3"/>
        <v>0</v>
      </c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</row>
    <row r="44" spans="1:154" ht="15" customHeight="1" x14ac:dyDescent="0.25">
      <c r="A44" s="135"/>
      <c r="B44" s="138"/>
      <c r="C44" s="140"/>
      <c r="D44" s="17" t="s">
        <v>16</v>
      </c>
      <c r="E44" s="18"/>
      <c r="F44" s="2"/>
      <c r="G44" s="2"/>
      <c r="H44" s="19"/>
      <c r="I44" s="18"/>
      <c r="J44" s="2"/>
      <c r="K44" s="2"/>
      <c r="L44" s="19"/>
      <c r="M44" s="18"/>
      <c r="N44" s="2"/>
      <c r="O44" s="2"/>
      <c r="P44" s="19"/>
      <c r="Q44" s="18"/>
      <c r="R44" s="2"/>
      <c r="S44" s="2"/>
      <c r="T44" s="2"/>
      <c r="U44" s="19"/>
      <c r="V44" s="18"/>
      <c r="W44" s="2"/>
      <c r="X44" s="2"/>
      <c r="Y44" s="19"/>
      <c r="Z44" s="18"/>
      <c r="AA44" s="2"/>
      <c r="AB44" s="2"/>
      <c r="AC44" s="19"/>
      <c r="AD44" s="18"/>
      <c r="AE44" s="2"/>
      <c r="AF44" s="2"/>
      <c r="AG44" s="2"/>
      <c r="AH44" s="19"/>
      <c r="AI44" s="18"/>
      <c r="AJ44" s="2"/>
      <c r="AK44" s="2"/>
      <c r="AL44" s="19"/>
      <c r="AM44" s="18"/>
      <c r="AN44" s="2"/>
      <c r="AO44" s="2"/>
      <c r="AP44" s="2"/>
      <c r="AQ44" s="19"/>
      <c r="AR44" s="18"/>
      <c r="AS44" s="2"/>
      <c r="AT44" s="2"/>
      <c r="AU44" s="2"/>
      <c r="AV44" s="19"/>
      <c r="AW44" s="18"/>
      <c r="AX44" s="2"/>
      <c r="AY44" s="2"/>
      <c r="AZ44" s="19"/>
      <c r="BA44" s="18"/>
      <c r="BB44" s="2"/>
      <c r="BC44" s="2"/>
      <c r="BD44" s="2"/>
      <c r="BE44" s="17"/>
      <c r="BF44" s="37" t="s">
        <v>31</v>
      </c>
      <c r="BG44" s="33">
        <f t="shared" si="0"/>
        <v>0</v>
      </c>
      <c r="BH44" s="33">
        <f t="shared" si="1"/>
        <v>0</v>
      </c>
      <c r="BI44" s="33">
        <f t="shared" si="2"/>
        <v>0</v>
      </c>
      <c r="BJ44" s="33">
        <f t="shared" si="3"/>
        <v>0</v>
      </c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</row>
    <row r="45" spans="1:154" ht="15" customHeight="1" x14ac:dyDescent="0.25">
      <c r="A45" s="135"/>
      <c r="B45" s="138"/>
      <c r="C45" s="219" t="s">
        <v>14</v>
      </c>
      <c r="D45" s="17" t="s">
        <v>15</v>
      </c>
      <c r="E45" s="18"/>
      <c r="F45" s="2"/>
      <c r="G45" s="2"/>
      <c r="H45" s="19"/>
      <c r="I45" s="18"/>
      <c r="J45" s="2"/>
      <c r="K45" s="2"/>
      <c r="L45" s="19"/>
      <c r="M45" s="18"/>
      <c r="N45" s="2"/>
      <c r="O45" s="2"/>
      <c r="P45" s="19"/>
      <c r="Q45" s="18"/>
      <c r="R45" s="2"/>
      <c r="S45" s="2"/>
      <c r="T45" s="2"/>
      <c r="U45" s="19"/>
      <c r="V45" s="18"/>
      <c r="W45" s="2"/>
      <c r="X45" s="2"/>
      <c r="Y45" s="19"/>
      <c r="Z45" s="18"/>
      <c r="AA45" s="2"/>
      <c r="AB45" s="2"/>
      <c r="AC45" s="19"/>
      <c r="AD45" s="18"/>
      <c r="AE45" s="2"/>
      <c r="AF45" s="2"/>
      <c r="AG45" s="2"/>
      <c r="AH45" s="19"/>
      <c r="AI45" s="18"/>
      <c r="AJ45" s="2"/>
      <c r="AK45" s="2"/>
      <c r="AL45" s="19"/>
      <c r="AM45" s="18"/>
      <c r="AN45" s="2"/>
      <c r="AO45" s="2"/>
      <c r="AP45" s="2"/>
      <c r="AQ45" s="19"/>
      <c r="AR45" s="18"/>
      <c r="AS45" s="2"/>
      <c r="AT45" s="2"/>
      <c r="AU45" s="2"/>
      <c r="AV45" s="19"/>
      <c r="AW45" s="18"/>
      <c r="AX45" s="2"/>
      <c r="AY45" s="2"/>
      <c r="AZ45" s="19"/>
      <c r="BA45" s="18"/>
      <c r="BB45" s="2"/>
      <c r="BC45" s="2"/>
      <c r="BD45" s="2"/>
      <c r="BE45" s="17"/>
      <c r="BF45" s="37" t="s">
        <v>32</v>
      </c>
      <c r="BG45" s="33">
        <f t="shared" si="0"/>
        <v>0</v>
      </c>
      <c r="BH45" s="33">
        <f t="shared" si="1"/>
        <v>0</v>
      </c>
      <c r="BI45" s="33">
        <f t="shared" si="2"/>
        <v>0</v>
      </c>
      <c r="BJ45" s="33">
        <f t="shared" si="3"/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</row>
    <row r="46" spans="1:154" ht="15" customHeight="1" x14ac:dyDescent="0.25">
      <c r="A46" s="135"/>
      <c r="B46" s="138"/>
      <c r="C46" s="148"/>
      <c r="D46" s="17" t="s">
        <v>16</v>
      </c>
      <c r="E46" s="18"/>
      <c r="F46" s="2"/>
      <c r="G46" s="2"/>
      <c r="H46" s="19"/>
      <c r="I46" s="18"/>
      <c r="J46" s="2"/>
      <c r="K46" s="2"/>
      <c r="L46" s="19"/>
      <c r="M46" s="18"/>
      <c r="N46" s="2"/>
      <c r="O46" s="2"/>
      <c r="P46" s="19"/>
      <c r="Q46" s="18"/>
      <c r="R46" s="2"/>
      <c r="S46" s="2"/>
      <c r="T46" s="2"/>
      <c r="U46" s="19"/>
      <c r="V46" s="18"/>
      <c r="W46" s="2"/>
      <c r="X46" s="2"/>
      <c r="Y46" s="19"/>
      <c r="Z46" s="18"/>
      <c r="AA46" s="2"/>
      <c r="AB46" s="2"/>
      <c r="AC46" s="19"/>
      <c r="AD46" s="18"/>
      <c r="AE46" s="2"/>
      <c r="AF46" s="2"/>
      <c r="AG46" s="2"/>
      <c r="AH46" s="19"/>
      <c r="AI46" s="18"/>
      <c r="AJ46" s="2"/>
      <c r="AK46" s="2"/>
      <c r="AL46" s="19"/>
      <c r="AM46" s="18"/>
      <c r="AN46" s="2"/>
      <c r="AO46" s="2"/>
      <c r="AP46" s="2"/>
      <c r="AQ46" s="19"/>
      <c r="AR46" s="18"/>
      <c r="AS46" s="2"/>
      <c r="AT46" s="2"/>
      <c r="AU46" s="2"/>
      <c r="AV46" s="19"/>
      <c r="AW46" s="18"/>
      <c r="AX46" s="2"/>
      <c r="AY46" s="2"/>
      <c r="AZ46" s="19"/>
      <c r="BA46" s="18"/>
      <c r="BB46" s="2"/>
      <c r="BC46" s="2"/>
      <c r="BD46" s="2"/>
      <c r="BE46" s="17"/>
      <c r="BF46" s="37" t="s">
        <v>33</v>
      </c>
      <c r="BG46" s="33">
        <f t="shared" si="0"/>
        <v>0</v>
      </c>
      <c r="BH46" s="33">
        <f t="shared" si="1"/>
        <v>0</v>
      </c>
      <c r="BI46" s="33">
        <f t="shared" si="2"/>
        <v>0</v>
      </c>
      <c r="BJ46" s="33">
        <f t="shared" si="3"/>
        <v>0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</row>
    <row r="47" spans="1:154" ht="15" customHeight="1" x14ac:dyDescent="0.25">
      <c r="A47" s="135"/>
      <c r="B47" s="138"/>
      <c r="C47" s="146" t="s">
        <v>17</v>
      </c>
      <c r="D47" s="17" t="s">
        <v>15</v>
      </c>
      <c r="E47" s="18"/>
      <c r="F47" s="2"/>
      <c r="G47" s="2"/>
      <c r="H47" s="19"/>
      <c r="I47" s="18"/>
      <c r="J47" s="2"/>
      <c r="K47" s="2"/>
      <c r="L47" s="19"/>
      <c r="M47" s="18"/>
      <c r="N47" s="2"/>
      <c r="O47" s="2"/>
      <c r="P47" s="19"/>
      <c r="Q47" s="18"/>
      <c r="R47" s="2"/>
      <c r="S47" s="2"/>
      <c r="T47" s="2"/>
      <c r="U47" s="19"/>
      <c r="V47" s="18"/>
      <c r="W47" s="2"/>
      <c r="X47" s="2"/>
      <c r="Y47" s="19"/>
      <c r="Z47" s="18"/>
      <c r="AA47" s="2"/>
      <c r="AB47" s="2"/>
      <c r="AC47" s="19"/>
      <c r="AD47" s="18"/>
      <c r="AE47" s="2"/>
      <c r="AF47" s="2"/>
      <c r="AG47" s="2"/>
      <c r="AH47" s="19"/>
      <c r="AI47" s="18"/>
      <c r="AJ47" s="2"/>
      <c r="AK47" s="2"/>
      <c r="AL47" s="19"/>
      <c r="AM47" s="18"/>
      <c r="AN47" s="2"/>
      <c r="AO47" s="2"/>
      <c r="AP47" s="2"/>
      <c r="AQ47" s="19"/>
      <c r="AR47" s="18"/>
      <c r="AS47" s="2"/>
      <c r="AT47" s="2"/>
      <c r="AU47" s="2"/>
      <c r="AV47" s="19"/>
      <c r="AW47" s="18"/>
      <c r="AX47" s="2"/>
      <c r="AY47" s="2"/>
      <c r="AZ47" s="19"/>
      <c r="BA47" s="18"/>
      <c r="BB47" s="2"/>
      <c r="BC47" s="2"/>
      <c r="BD47" s="2"/>
      <c r="BE47" s="17"/>
      <c r="BF47" s="37" t="s">
        <v>34</v>
      </c>
      <c r="BG47" s="33">
        <f t="shared" si="0"/>
        <v>0</v>
      </c>
      <c r="BH47" s="33">
        <f t="shared" si="1"/>
        <v>0</v>
      </c>
      <c r="BI47" s="33">
        <f t="shared" si="2"/>
        <v>0</v>
      </c>
      <c r="BJ47" s="33">
        <f t="shared" si="3"/>
        <v>0</v>
      </c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</row>
    <row r="48" spans="1:154" ht="15" customHeight="1" thickBot="1" x14ac:dyDescent="0.3">
      <c r="A48" s="136"/>
      <c r="B48" s="145"/>
      <c r="C48" s="147"/>
      <c r="D48" s="26" t="s">
        <v>16</v>
      </c>
      <c r="E48" s="5"/>
      <c r="F48" s="13"/>
      <c r="G48" s="13"/>
      <c r="H48" s="14"/>
      <c r="I48" s="5"/>
      <c r="J48" s="13"/>
      <c r="K48" s="13"/>
      <c r="L48" s="14"/>
      <c r="M48" s="5"/>
      <c r="N48" s="13"/>
      <c r="O48" s="13"/>
      <c r="P48" s="14"/>
      <c r="Q48" s="5"/>
      <c r="R48" s="13"/>
      <c r="S48" s="13"/>
      <c r="T48" s="13"/>
      <c r="U48" s="14"/>
      <c r="V48" s="5"/>
      <c r="W48" s="13"/>
      <c r="X48" s="13"/>
      <c r="Y48" s="14"/>
      <c r="Z48" s="5"/>
      <c r="AA48" s="13"/>
      <c r="AB48" s="13"/>
      <c r="AC48" s="14"/>
      <c r="AD48" s="5"/>
      <c r="AE48" s="13"/>
      <c r="AF48" s="13"/>
      <c r="AG48" s="13"/>
      <c r="AH48" s="14"/>
      <c r="AI48" s="5"/>
      <c r="AJ48" s="13"/>
      <c r="AK48" s="13"/>
      <c r="AL48" s="14"/>
      <c r="AM48" s="5"/>
      <c r="AN48" s="13"/>
      <c r="AO48" s="13"/>
      <c r="AP48" s="13"/>
      <c r="AQ48" s="14"/>
      <c r="AR48" s="5"/>
      <c r="AS48" s="13"/>
      <c r="AT48" s="13"/>
      <c r="AU48" s="13"/>
      <c r="AV48" s="14"/>
      <c r="AW48" s="5"/>
      <c r="AX48" s="13"/>
      <c r="AY48" s="13"/>
      <c r="AZ48" s="14"/>
      <c r="BA48" s="5"/>
      <c r="BB48" s="13"/>
      <c r="BC48" s="13"/>
      <c r="BD48" s="13"/>
      <c r="BE48" s="26"/>
      <c r="BF48" s="37" t="s">
        <v>35</v>
      </c>
      <c r="BG48" s="33">
        <f t="shared" si="0"/>
        <v>0</v>
      </c>
      <c r="BH48" s="33">
        <f t="shared" si="1"/>
        <v>0</v>
      </c>
      <c r="BI48" s="33">
        <f t="shared" si="2"/>
        <v>0</v>
      </c>
      <c r="BJ48" s="33">
        <f t="shared" si="3"/>
        <v>0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</row>
    <row r="49" spans="1:154" ht="15" customHeight="1" x14ac:dyDescent="0.25">
      <c r="A49" s="134"/>
      <c r="B49" s="137"/>
      <c r="C49" s="139" t="s">
        <v>13</v>
      </c>
      <c r="D49" s="22" t="s">
        <v>15</v>
      </c>
      <c r="E49" s="23"/>
      <c r="F49" s="24"/>
      <c r="G49" s="24"/>
      <c r="H49" s="25"/>
      <c r="I49" s="23"/>
      <c r="J49" s="24"/>
      <c r="K49" s="24"/>
      <c r="L49" s="25"/>
      <c r="M49" s="23"/>
      <c r="N49" s="24"/>
      <c r="O49" s="24"/>
      <c r="P49" s="25"/>
      <c r="Q49" s="23"/>
      <c r="R49" s="24"/>
      <c r="S49" s="24"/>
      <c r="T49" s="24"/>
      <c r="U49" s="25"/>
      <c r="V49" s="23"/>
      <c r="W49" s="24"/>
      <c r="X49" s="24"/>
      <c r="Y49" s="25"/>
      <c r="Z49" s="23"/>
      <c r="AA49" s="24"/>
      <c r="AB49" s="24"/>
      <c r="AC49" s="25"/>
      <c r="AD49" s="23"/>
      <c r="AE49" s="24"/>
      <c r="AF49" s="24"/>
      <c r="AG49" s="24"/>
      <c r="AH49" s="25"/>
      <c r="AI49" s="23"/>
      <c r="AJ49" s="24"/>
      <c r="AK49" s="24"/>
      <c r="AL49" s="25"/>
      <c r="AM49" s="23"/>
      <c r="AN49" s="24"/>
      <c r="AO49" s="24"/>
      <c r="AP49" s="24"/>
      <c r="AQ49" s="25"/>
      <c r="AR49" s="23"/>
      <c r="AS49" s="24"/>
      <c r="AT49" s="24"/>
      <c r="AU49" s="24"/>
      <c r="AV49" s="25"/>
      <c r="AW49" s="23"/>
      <c r="AX49" s="24"/>
      <c r="AY49" s="24"/>
      <c r="AZ49" s="25"/>
      <c r="BA49" s="23"/>
      <c r="BB49" s="24"/>
      <c r="BC49" s="24"/>
      <c r="BD49" s="24"/>
      <c r="BE49" s="22"/>
      <c r="BF49" s="37" t="s">
        <v>30</v>
      </c>
      <c r="BG49" s="33">
        <f t="shared" si="0"/>
        <v>0</v>
      </c>
      <c r="BH49" s="33">
        <f t="shared" si="1"/>
        <v>0</v>
      </c>
      <c r="BI49" s="33">
        <f t="shared" si="2"/>
        <v>0</v>
      </c>
      <c r="BJ49" s="33">
        <f t="shared" si="3"/>
        <v>0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</row>
    <row r="50" spans="1:154" ht="15" customHeight="1" x14ac:dyDescent="0.25">
      <c r="A50" s="135"/>
      <c r="B50" s="138"/>
      <c r="C50" s="140"/>
      <c r="D50" s="17" t="s">
        <v>16</v>
      </c>
      <c r="E50" s="18"/>
      <c r="F50" s="2"/>
      <c r="G50" s="2"/>
      <c r="H50" s="19"/>
      <c r="I50" s="18"/>
      <c r="J50" s="2"/>
      <c r="K50" s="2"/>
      <c r="L50" s="19"/>
      <c r="M50" s="18"/>
      <c r="N50" s="2"/>
      <c r="O50" s="2"/>
      <c r="P50" s="19"/>
      <c r="Q50" s="18"/>
      <c r="R50" s="2"/>
      <c r="S50" s="2"/>
      <c r="T50" s="2"/>
      <c r="U50" s="19"/>
      <c r="V50" s="18"/>
      <c r="W50" s="2"/>
      <c r="X50" s="2"/>
      <c r="Y50" s="19"/>
      <c r="Z50" s="18"/>
      <c r="AA50" s="2"/>
      <c r="AB50" s="2"/>
      <c r="AC50" s="19"/>
      <c r="AD50" s="18"/>
      <c r="AE50" s="2"/>
      <c r="AF50" s="2"/>
      <c r="AG50" s="2"/>
      <c r="AH50" s="19"/>
      <c r="AI50" s="18"/>
      <c r="AJ50" s="2"/>
      <c r="AK50" s="2"/>
      <c r="AL50" s="19"/>
      <c r="AM50" s="18"/>
      <c r="AN50" s="2"/>
      <c r="AO50" s="2"/>
      <c r="AP50" s="2"/>
      <c r="AQ50" s="19"/>
      <c r="AR50" s="18"/>
      <c r="AS50" s="2"/>
      <c r="AT50" s="2"/>
      <c r="AU50" s="2"/>
      <c r="AV50" s="19"/>
      <c r="AW50" s="18"/>
      <c r="AX50" s="2"/>
      <c r="AY50" s="2"/>
      <c r="AZ50" s="19"/>
      <c r="BA50" s="18"/>
      <c r="BB50" s="2"/>
      <c r="BC50" s="2"/>
      <c r="BD50" s="2"/>
      <c r="BE50" s="17"/>
      <c r="BF50" s="37" t="s">
        <v>31</v>
      </c>
      <c r="BG50" s="33">
        <f t="shared" si="0"/>
        <v>0</v>
      </c>
      <c r="BH50" s="33">
        <f t="shared" si="1"/>
        <v>0</v>
      </c>
      <c r="BI50" s="33">
        <f t="shared" si="2"/>
        <v>0</v>
      </c>
      <c r="BJ50" s="33">
        <f t="shared" si="3"/>
        <v>0</v>
      </c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</row>
    <row r="51" spans="1:154" ht="15" customHeight="1" x14ac:dyDescent="0.25">
      <c r="A51" s="135"/>
      <c r="B51" s="138"/>
      <c r="C51" s="219" t="s">
        <v>14</v>
      </c>
      <c r="D51" s="17" t="s">
        <v>15</v>
      </c>
      <c r="E51" s="18"/>
      <c r="F51" s="2"/>
      <c r="G51" s="2"/>
      <c r="H51" s="19"/>
      <c r="I51" s="18"/>
      <c r="J51" s="2"/>
      <c r="K51" s="2"/>
      <c r="L51" s="19"/>
      <c r="M51" s="18"/>
      <c r="N51" s="2"/>
      <c r="O51" s="2"/>
      <c r="P51" s="19"/>
      <c r="Q51" s="18"/>
      <c r="R51" s="2"/>
      <c r="S51" s="2"/>
      <c r="T51" s="2"/>
      <c r="U51" s="19"/>
      <c r="V51" s="18"/>
      <c r="W51" s="2"/>
      <c r="X51" s="2"/>
      <c r="Y51" s="19"/>
      <c r="Z51" s="18"/>
      <c r="AA51" s="2"/>
      <c r="AB51" s="2"/>
      <c r="AC51" s="19"/>
      <c r="AD51" s="18"/>
      <c r="AE51" s="2"/>
      <c r="AF51" s="2"/>
      <c r="AG51" s="2"/>
      <c r="AH51" s="19"/>
      <c r="AI51" s="18"/>
      <c r="AJ51" s="2"/>
      <c r="AK51" s="2"/>
      <c r="AL51" s="19"/>
      <c r="AM51" s="18"/>
      <c r="AN51" s="2"/>
      <c r="AO51" s="2"/>
      <c r="AP51" s="2"/>
      <c r="AQ51" s="19"/>
      <c r="AR51" s="18"/>
      <c r="AS51" s="2"/>
      <c r="AT51" s="2"/>
      <c r="AU51" s="2"/>
      <c r="AV51" s="19"/>
      <c r="AW51" s="18"/>
      <c r="AX51" s="2"/>
      <c r="AY51" s="2"/>
      <c r="AZ51" s="19"/>
      <c r="BA51" s="18"/>
      <c r="BB51" s="2"/>
      <c r="BC51" s="2"/>
      <c r="BD51" s="2"/>
      <c r="BE51" s="17"/>
      <c r="BF51" s="37" t="s">
        <v>32</v>
      </c>
      <c r="BG51" s="33">
        <f t="shared" si="0"/>
        <v>0</v>
      </c>
      <c r="BH51" s="33">
        <f t="shared" si="1"/>
        <v>0</v>
      </c>
      <c r="BI51" s="33">
        <f t="shared" si="2"/>
        <v>0</v>
      </c>
      <c r="BJ51" s="33">
        <f t="shared" si="3"/>
        <v>0</v>
      </c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</row>
    <row r="52" spans="1:154" ht="15" customHeight="1" x14ac:dyDescent="0.25">
      <c r="A52" s="135"/>
      <c r="B52" s="138"/>
      <c r="C52" s="148"/>
      <c r="D52" s="17" t="s">
        <v>16</v>
      </c>
      <c r="E52" s="18"/>
      <c r="F52" s="2"/>
      <c r="G52" s="2"/>
      <c r="H52" s="19"/>
      <c r="I52" s="18"/>
      <c r="J52" s="2"/>
      <c r="K52" s="2"/>
      <c r="L52" s="19"/>
      <c r="M52" s="18"/>
      <c r="N52" s="2"/>
      <c r="O52" s="2"/>
      <c r="P52" s="19"/>
      <c r="Q52" s="18"/>
      <c r="R52" s="2"/>
      <c r="S52" s="2"/>
      <c r="T52" s="2"/>
      <c r="U52" s="19"/>
      <c r="V52" s="18"/>
      <c r="W52" s="2"/>
      <c r="X52" s="2"/>
      <c r="Y52" s="19"/>
      <c r="Z52" s="18"/>
      <c r="AA52" s="2"/>
      <c r="AB52" s="2"/>
      <c r="AC52" s="19"/>
      <c r="AD52" s="18"/>
      <c r="AE52" s="2"/>
      <c r="AF52" s="2"/>
      <c r="AG52" s="2"/>
      <c r="AH52" s="19"/>
      <c r="AI52" s="18"/>
      <c r="AJ52" s="2"/>
      <c r="AK52" s="2"/>
      <c r="AL52" s="19"/>
      <c r="AM52" s="18"/>
      <c r="AN52" s="2"/>
      <c r="AO52" s="2"/>
      <c r="AP52" s="2"/>
      <c r="AQ52" s="19"/>
      <c r="AR52" s="18"/>
      <c r="AS52" s="2"/>
      <c r="AT52" s="2"/>
      <c r="AU52" s="2"/>
      <c r="AV52" s="19"/>
      <c r="AW52" s="18"/>
      <c r="AX52" s="2"/>
      <c r="AY52" s="2"/>
      <c r="AZ52" s="19"/>
      <c r="BA52" s="18"/>
      <c r="BB52" s="2"/>
      <c r="BC52" s="2"/>
      <c r="BD52" s="2"/>
      <c r="BE52" s="17"/>
      <c r="BF52" s="37" t="s">
        <v>33</v>
      </c>
      <c r="BG52" s="33">
        <f t="shared" si="0"/>
        <v>0</v>
      </c>
      <c r="BH52" s="33">
        <f t="shared" si="1"/>
        <v>0</v>
      </c>
      <c r="BI52" s="33">
        <f t="shared" si="2"/>
        <v>0</v>
      </c>
      <c r="BJ52" s="33">
        <f t="shared" si="3"/>
        <v>0</v>
      </c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</row>
    <row r="53" spans="1:154" ht="15" customHeight="1" x14ac:dyDescent="0.25">
      <c r="A53" s="135"/>
      <c r="B53" s="138"/>
      <c r="C53" s="146" t="s">
        <v>17</v>
      </c>
      <c r="D53" s="17" t="s">
        <v>15</v>
      </c>
      <c r="E53" s="18"/>
      <c r="F53" s="2"/>
      <c r="G53" s="2"/>
      <c r="H53" s="19"/>
      <c r="I53" s="18"/>
      <c r="J53" s="2"/>
      <c r="K53" s="2"/>
      <c r="L53" s="19"/>
      <c r="M53" s="18"/>
      <c r="N53" s="2"/>
      <c r="O53" s="2"/>
      <c r="P53" s="19"/>
      <c r="Q53" s="18"/>
      <c r="R53" s="2"/>
      <c r="S53" s="2"/>
      <c r="T53" s="2"/>
      <c r="U53" s="19"/>
      <c r="V53" s="18"/>
      <c r="W53" s="2"/>
      <c r="X53" s="2"/>
      <c r="Y53" s="19"/>
      <c r="Z53" s="18"/>
      <c r="AA53" s="2"/>
      <c r="AB53" s="2"/>
      <c r="AC53" s="19"/>
      <c r="AD53" s="18"/>
      <c r="AE53" s="2"/>
      <c r="AF53" s="2"/>
      <c r="AG53" s="2"/>
      <c r="AH53" s="19"/>
      <c r="AI53" s="18"/>
      <c r="AJ53" s="2"/>
      <c r="AK53" s="2"/>
      <c r="AL53" s="19"/>
      <c r="AM53" s="18"/>
      <c r="AN53" s="2"/>
      <c r="AO53" s="2"/>
      <c r="AP53" s="2"/>
      <c r="AQ53" s="19"/>
      <c r="AR53" s="18"/>
      <c r="AS53" s="2"/>
      <c r="AT53" s="2"/>
      <c r="AU53" s="2"/>
      <c r="AV53" s="19"/>
      <c r="AW53" s="18"/>
      <c r="AX53" s="2"/>
      <c r="AY53" s="2"/>
      <c r="AZ53" s="19"/>
      <c r="BA53" s="18"/>
      <c r="BB53" s="2"/>
      <c r="BC53" s="2"/>
      <c r="BD53" s="2"/>
      <c r="BE53" s="17"/>
      <c r="BF53" s="37" t="s">
        <v>34</v>
      </c>
      <c r="BG53" s="33">
        <f t="shared" si="0"/>
        <v>0</v>
      </c>
      <c r="BH53" s="33">
        <f t="shared" si="1"/>
        <v>0</v>
      </c>
      <c r="BI53" s="33">
        <f t="shared" si="2"/>
        <v>0</v>
      </c>
      <c r="BJ53" s="33">
        <f t="shared" si="3"/>
        <v>0</v>
      </c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</row>
    <row r="54" spans="1:154" ht="15" customHeight="1" thickBot="1" x14ac:dyDescent="0.3">
      <c r="A54" s="136"/>
      <c r="B54" s="145"/>
      <c r="C54" s="147"/>
      <c r="D54" s="26" t="s">
        <v>16</v>
      </c>
      <c r="E54" s="5"/>
      <c r="F54" s="13"/>
      <c r="G54" s="13"/>
      <c r="H54" s="14"/>
      <c r="I54" s="5"/>
      <c r="J54" s="13"/>
      <c r="K54" s="13"/>
      <c r="L54" s="14"/>
      <c r="M54" s="5"/>
      <c r="N54" s="13"/>
      <c r="O54" s="13"/>
      <c r="P54" s="14"/>
      <c r="Q54" s="5"/>
      <c r="R54" s="13"/>
      <c r="S54" s="13"/>
      <c r="T54" s="13"/>
      <c r="U54" s="14"/>
      <c r="V54" s="5"/>
      <c r="W54" s="13"/>
      <c r="X54" s="13"/>
      <c r="Y54" s="14"/>
      <c r="Z54" s="5"/>
      <c r="AA54" s="13"/>
      <c r="AB54" s="13"/>
      <c r="AC54" s="14"/>
      <c r="AD54" s="5"/>
      <c r="AE54" s="13"/>
      <c r="AF54" s="13"/>
      <c r="AG54" s="13"/>
      <c r="AH54" s="14"/>
      <c r="AI54" s="5"/>
      <c r="AJ54" s="13"/>
      <c r="AK54" s="13"/>
      <c r="AL54" s="14"/>
      <c r="AM54" s="5"/>
      <c r="AN54" s="13"/>
      <c r="AO54" s="13"/>
      <c r="AP54" s="13"/>
      <c r="AQ54" s="14"/>
      <c r="AR54" s="5"/>
      <c r="AS54" s="13"/>
      <c r="AT54" s="13"/>
      <c r="AU54" s="13"/>
      <c r="AV54" s="14"/>
      <c r="AW54" s="5"/>
      <c r="AX54" s="13"/>
      <c r="AY54" s="13"/>
      <c r="AZ54" s="14"/>
      <c r="BA54" s="5"/>
      <c r="BB54" s="13"/>
      <c r="BC54" s="13"/>
      <c r="BD54" s="13"/>
      <c r="BE54" s="26"/>
      <c r="BF54" s="37" t="s">
        <v>35</v>
      </c>
      <c r="BG54" s="33">
        <f t="shared" si="0"/>
        <v>0</v>
      </c>
      <c r="BH54" s="33">
        <f t="shared" si="1"/>
        <v>0</v>
      </c>
      <c r="BI54" s="33">
        <f t="shared" si="2"/>
        <v>0</v>
      </c>
      <c r="BJ54" s="33">
        <f t="shared" si="3"/>
        <v>0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</row>
    <row r="55" spans="1:154" ht="15" customHeight="1" x14ac:dyDescent="0.25">
      <c r="A55" s="134"/>
      <c r="B55" s="137"/>
      <c r="C55" s="139" t="s">
        <v>13</v>
      </c>
      <c r="D55" s="22" t="s">
        <v>15</v>
      </c>
      <c r="E55" s="23"/>
      <c r="F55" s="24"/>
      <c r="G55" s="24"/>
      <c r="H55" s="25"/>
      <c r="I55" s="23"/>
      <c r="J55" s="24"/>
      <c r="K55" s="24"/>
      <c r="L55" s="25"/>
      <c r="M55" s="23"/>
      <c r="N55" s="24"/>
      <c r="O55" s="24"/>
      <c r="P55" s="25"/>
      <c r="Q55" s="23"/>
      <c r="R55" s="24"/>
      <c r="S55" s="24"/>
      <c r="T55" s="24"/>
      <c r="U55" s="25"/>
      <c r="V55" s="23"/>
      <c r="W55" s="24"/>
      <c r="X55" s="24"/>
      <c r="Y55" s="25"/>
      <c r="Z55" s="23"/>
      <c r="AA55" s="24"/>
      <c r="AB55" s="24"/>
      <c r="AC55" s="25"/>
      <c r="AD55" s="23"/>
      <c r="AE55" s="24"/>
      <c r="AF55" s="24"/>
      <c r="AG55" s="24"/>
      <c r="AH55" s="25"/>
      <c r="AI55" s="23"/>
      <c r="AJ55" s="24"/>
      <c r="AK55" s="24"/>
      <c r="AL55" s="25"/>
      <c r="AM55" s="23"/>
      <c r="AN55" s="24"/>
      <c r="AO55" s="24"/>
      <c r="AP55" s="24"/>
      <c r="AQ55" s="25"/>
      <c r="AR55" s="23"/>
      <c r="AS55" s="24"/>
      <c r="AT55" s="24"/>
      <c r="AU55" s="24"/>
      <c r="AV55" s="25"/>
      <c r="AW55" s="23"/>
      <c r="AX55" s="24"/>
      <c r="AY55" s="24"/>
      <c r="AZ55" s="25"/>
      <c r="BA55" s="23"/>
      <c r="BB55" s="24"/>
      <c r="BC55" s="24"/>
      <c r="BD55" s="24"/>
      <c r="BE55" s="22"/>
      <c r="BF55" s="37" t="s">
        <v>30</v>
      </c>
      <c r="BG55" s="33">
        <f t="shared" si="0"/>
        <v>0</v>
      </c>
      <c r="BH55" s="33">
        <f t="shared" si="1"/>
        <v>0</v>
      </c>
      <c r="BI55" s="33">
        <f t="shared" si="2"/>
        <v>0</v>
      </c>
      <c r="BJ55" s="33">
        <f t="shared" si="3"/>
        <v>0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</row>
    <row r="56" spans="1:154" ht="15" customHeight="1" x14ac:dyDescent="0.25">
      <c r="A56" s="135"/>
      <c r="B56" s="138"/>
      <c r="C56" s="140"/>
      <c r="D56" s="17" t="s">
        <v>16</v>
      </c>
      <c r="E56" s="18"/>
      <c r="F56" s="2"/>
      <c r="G56" s="2"/>
      <c r="H56" s="19"/>
      <c r="I56" s="18"/>
      <c r="J56" s="2"/>
      <c r="K56" s="2"/>
      <c r="L56" s="19"/>
      <c r="M56" s="18"/>
      <c r="N56" s="2"/>
      <c r="O56" s="2"/>
      <c r="P56" s="19"/>
      <c r="Q56" s="18"/>
      <c r="R56" s="2"/>
      <c r="S56" s="2"/>
      <c r="T56" s="2"/>
      <c r="U56" s="19"/>
      <c r="V56" s="18"/>
      <c r="W56" s="2"/>
      <c r="X56" s="2"/>
      <c r="Y56" s="19"/>
      <c r="Z56" s="18"/>
      <c r="AA56" s="2"/>
      <c r="AB56" s="2"/>
      <c r="AC56" s="19"/>
      <c r="AD56" s="18"/>
      <c r="AE56" s="2"/>
      <c r="AF56" s="2"/>
      <c r="AG56" s="2"/>
      <c r="AH56" s="19"/>
      <c r="AI56" s="18"/>
      <c r="AJ56" s="2"/>
      <c r="AK56" s="2"/>
      <c r="AL56" s="19"/>
      <c r="AM56" s="18"/>
      <c r="AN56" s="2"/>
      <c r="AO56" s="2"/>
      <c r="AP56" s="2"/>
      <c r="AQ56" s="19"/>
      <c r="AR56" s="18"/>
      <c r="AS56" s="2"/>
      <c r="AT56" s="2"/>
      <c r="AU56" s="2"/>
      <c r="AV56" s="19"/>
      <c r="AW56" s="18"/>
      <c r="AX56" s="2"/>
      <c r="AY56" s="2"/>
      <c r="AZ56" s="19"/>
      <c r="BA56" s="18"/>
      <c r="BB56" s="2"/>
      <c r="BC56" s="2"/>
      <c r="BD56" s="2"/>
      <c r="BE56" s="17"/>
      <c r="BF56" s="37" t="s">
        <v>31</v>
      </c>
      <c r="BG56" s="33">
        <f t="shared" si="0"/>
        <v>0</v>
      </c>
      <c r="BH56" s="33">
        <f t="shared" si="1"/>
        <v>0</v>
      </c>
      <c r="BI56" s="33">
        <f t="shared" si="2"/>
        <v>0</v>
      </c>
      <c r="BJ56" s="33">
        <f t="shared" si="3"/>
        <v>0</v>
      </c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</row>
    <row r="57" spans="1:154" ht="15" customHeight="1" x14ac:dyDescent="0.25">
      <c r="A57" s="135"/>
      <c r="B57" s="138"/>
      <c r="C57" s="219" t="s">
        <v>14</v>
      </c>
      <c r="D57" s="17" t="s">
        <v>15</v>
      </c>
      <c r="E57" s="18"/>
      <c r="F57" s="2"/>
      <c r="G57" s="2"/>
      <c r="H57" s="19"/>
      <c r="I57" s="18"/>
      <c r="J57" s="2"/>
      <c r="K57" s="2"/>
      <c r="L57" s="19"/>
      <c r="M57" s="18"/>
      <c r="N57" s="2"/>
      <c r="O57" s="2"/>
      <c r="P57" s="19"/>
      <c r="Q57" s="18"/>
      <c r="R57" s="2"/>
      <c r="S57" s="2"/>
      <c r="T57" s="2"/>
      <c r="U57" s="19"/>
      <c r="V57" s="18"/>
      <c r="W57" s="2"/>
      <c r="X57" s="2"/>
      <c r="Y57" s="19"/>
      <c r="Z57" s="18"/>
      <c r="AA57" s="2"/>
      <c r="AB57" s="2"/>
      <c r="AC57" s="19"/>
      <c r="AD57" s="18"/>
      <c r="AE57" s="2"/>
      <c r="AF57" s="2"/>
      <c r="AG57" s="2"/>
      <c r="AH57" s="19"/>
      <c r="AI57" s="18"/>
      <c r="AJ57" s="2"/>
      <c r="AK57" s="2"/>
      <c r="AL57" s="19"/>
      <c r="AM57" s="18"/>
      <c r="AN57" s="2"/>
      <c r="AO57" s="2"/>
      <c r="AP57" s="2"/>
      <c r="AQ57" s="19"/>
      <c r="AR57" s="18"/>
      <c r="AS57" s="2"/>
      <c r="AT57" s="2"/>
      <c r="AU57" s="2"/>
      <c r="AV57" s="19"/>
      <c r="AW57" s="18"/>
      <c r="AX57" s="2"/>
      <c r="AY57" s="2"/>
      <c r="AZ57" s="19"/>
      <c r="BA57" s="18"/>
      <c r="BB57" s="2"/>
      <c r="BC57" s="2"/>
      <c r="BD57" s="2"/>
      <c r="BE57" s="17"/>
      <c r="BF57" s="37" t="s">
        <v>32</v>
      </c>
      <c r="BG57" s="33">
        <f t="shared" si="0"/>
        <v>0</v>
      </c>
      <c r="BH57" s="33">
        <f t="shared" si="1"/>
        <v>0</v>
      </c>
      <c r="BI57" s="33">
        <f t="shared" si="2"/>
        <v>0</v>
      </c>
      <c r="BJ57" s="33">
        <f t="shared" si="3"/>
        <v>0</v>
      </c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</row>
    <row r="58" spans="1:154" ht="15" customHeight="1" x14ac:dyDescent="0.25">
      <c r="A58" s="135"/>
      <c r="B58" s="138"/>
      <c r="C58" s="148"/>
      <c r="D58" s="17" t="s">
        <v>16</v>
      </c>
      <c r="E58" s="18"/>
      <c r="F58" s="2"/>
      <c r="G58" s="2"/>
      <c r="H58" s="19"/>
      <c r="I58" s="18"/>
      <c r="J58" s="2"/>
      <c r="K58" s="2"/>
      <c r="L58" s="19"/>
      <c r="M58" s="18"/>
      <c r="N58" s="2"/>
      <c r="O58" s="2"/>
      <c r="P58" s="19"/>
      <c r="Q58" s="18"/>
      <c r="R58" s="2"/>
      <c r="S58" s="2"/>
      <c r="T58" s="2"/>
      <c r="U58" s="19"/>
      <c r="V58" s="18"/>
      <c r="W58" s="2"/>
      <c r="X58" s="2"/>
      <c r="Y58" s="19"/>
      <c r="Z58" s="18"/>
      <c r="AA58" s="2"/>
      <c r="AB58" s="2"/>
      <c r="AC58" s="19"/>
      <c r="AD58" s="18"/>
      <c r="AE58" s="2"/>
      <c r="AF58" s="2"/>
      <c r="AG58" s="2"/>
      <c r="AH58" s="19"/>
      <c r="AI58" s="18"/>
      <c r="AJ58" s="2"/>
      <c r="AK58" s="2"/>
      <c r="AL58" s="19"/>
      <c r="AM58" s="18"/>
      <c r="AN58" s="2"/>
      <c r="AO58" s="2"/>
      <c r="AP58" s="2"/>
      <c r="AQ58" s="19"/>
      <c r="AR58" s="18"/>
      <c r="AS58" s="2"/>
      <c r="AT58" s="2"/>
      <c r="AU58" s="2"/>
      <c r="AV58" s="19"/>
      <c r="AW58" s="18"/>
      <c r="AX58" s="2"/>
      <c r="AY58" s="2"/>
      <c r="AZ58" s="19"/>
      <c r="BA58" s="18"/>
      <c r="BB58" s="2"/>
      <c r="BC58" s="2"/>
      <c r="BD58" s="2"/>
      <c r="BE58" s="17"/>
      <c r="BF58" s="37" t="s">
        <v>33</v>
      </c>
      <c r="BG58" s="33">
        <f t="shared" si="0"/>
        <v>0</v>
      </c>
      <c r="BH58" s="33">
        <f t="shared" si="1"/>
        <v>0</v>
      </c>
      <c r="BI58" s="33">
        <f t="shared" si="2"/>
        <v>0</v>
      </c>
      <c r="BJ58" s="33">
        <f t="shared" si="3"/>
        <v>0</v>
      </c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</row>
    <row r="59" spans="1:154" ht="15" customHeight="1" x14ac:dyDescent="0.25">
      <c r="A59" s="135"/>
      <c r="B59" s="138"/>
      <c r="C59" s="146" t="s">
        <v>17</v>
      </c>
      <c r="D59" s="17" t="s">
        <v>15</v>
      </c>
      <c r="E59" s="18"/>
      <c r="F59" s="2"/>
      <c r="G59" s="2"/>
      <c r="H59" s="19"/>
      <c r="I59" s="18"/>
      <c r="J59" s="2"/>
      <c r="K59" s="2"/>
      <c r="L59" s="19"/>
      <c r="M59" s="18"/>
      <c r="N59" s="2"/>
      <c r="O59" s="2"/>
      <c r="P59" s="19"/>
      <c r="Q59" s="18"/>
      <c r="R59" s="2"/>
      <c r="S59" s="2"/>
      <c r="T59" s="2"/>
      <c r="U59" s="19"/>
      <c r="V59" s="18"/>
      <c r="W59" s="2"/>
      <c r="X59" s="2"/>
      <c r="Y59" s="19"/>
      <c r="Z59" s="18"/>
      <c r="AA59" s="2"/>
      <c r="AB59" s="2"/>
      <c r="AC59" s="19"/>
      <c r="AD59" s="18"/>
      <c r="AE59" s="2"/>
      <c r="AF59" s="2"/>
      <c r="AG59" s="2"/>
      <c r="AH59" s="19"/>
      <c r="AI59" s="18"/>
      <c r="AJ59" s="2"/>
      <c r="AK59" s="2"/>
      <c r="AL59" s="19"/>
      <c r="AM59" s="18"/>
      <c r="AN59" s="2"/>
      <c r="AO59" s="2"/>
      <c r="AP59" s="2"/>
      <c r="AQ59" s="19"/>
      <c r="AR59" s="18"/>
      <c r="AS59" s="2"/>
      <c r="AT59" s="2"/>
      <c r="AU59" s="2"/>
      <c r="AV59" s="19"/>
      <c r="AW59" s="18"/>
      <c r="AX59" s="2"/>
      <c r="AY59" s="2"/>
      <c r="AZ59" s="19"/>
      <c r="BA59" s="18"/>
      <c r="BB59" s="2"/>
      <c r="BC59" s="2"/>
      <c r="BD59" s="2"/>
      <c r="BE59" s="17"/>
      <c r="BF59" s="37" t="s">
        <v>34</v>
      </c>
      <c r="BG59" s="33">
        <f t="shared" si="0"/>
        <v>0</v>
      </c>
      <c r="BH59" s="33">
        <f t="shared" si="1"/>
        <v>0</v>
      </c>
      <c r="BI59" s="33">
        <f t="shared" si="2"/>
        <v>0</v>
      </c>
      <c r="BJ59" s="33">
        <f t="shared" si="3"/>
        <v>0</v>
      </c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</row>
    <row r="60" spans="1:154" ht="15" customHeight="1" thickBot="1" x14ac:dyDescent="0.3">
      <c r="A60" s="136"/>
      <c r="B60" s="145"/>
      <c r="C60" s="147"/>
      <c r="D60" s="26" t="s">
        <v>16</v>
      </c>
      <c r="E60" s="5"/>
      <c r="F60" s="13"/>
      <c r="G60" s="13"/>
      <c r="H60" s="14"/>
      <c r="I60" s="5"/>
      <c r="J60" s="13"/>
      <c r="K60" s="13"/>
      <c r="L60" s="14"/>
      <c r="M60" s="5"/>
      <c r="N60" s="13"/>
      <c r="O60" s="13"/>
      <c r="P60" s="14"/>
      <c r="Q60" s="5"/>
      <c r="R60" s="13"/>
      <c r="S60" s="13"/>
      <c r="T60" s="13"/>
      <c r="U60" s="14"/>
      <c r="V60" s="5"/>
      <c r="W60" s="13"/>
      <c r="X60" s="13"/>
      <c r="Y60" s="14"/>
      <c r="Z60" s="5"/>
      <c r="AA60" s="13"/>
      <c r="AB60" s="13"/>
      <c r="AC60" s="14"/>
      <c r="AD60" s="5"/>
      <c r="AE60" s="13"/>
      <c r="AF60" s="13"/>
      <c r="AG60" s="13"/>
      <c r="AH60" s="14"/>
      <c r="AI60" s="5"/>
      <c r="AJ60" s="13"/>
      <c r="AK60" s="13"/>
      <c r="AL60" s="14"/>
      <c r="AM60" s="5"/>
      <c r="AN60" s="13"/>
      <c r="AO60" s="13"/>
      <c r="AP60" s="13"/>
      <c r="AQ60" s="14"/>
      <c r="AR60" s="5"/>
      <c r="AS60" s="13"/>
      <c r="AT60" s="13"/>
      <c r="AU60" s="13"/>
      <c r="AV60" s="14"/>
      <c r="AW60" s="5"/>
      <c r="AX60" s="13"/>
      <c r="AY60" s="13"/>
      <c r="AZ60" s="14"/>
      <c r="BA60" s="5"/>
      <c r="BB60" s="13"/>
      <c r="BC60" s="13"/>
      <c r="BD60" s="13"/>
      <c r="BE60" s="26"/>
      <c r="BF60" s="37" t="s">
        <v>35</v>
      </c>
      <c r="BG60" s="33">
        <f t="shared" si="0"/>
        <v>0</v>
      </c>
      <c r="BH60" s="33">
        <f t="shared" si="1"/>
        <v>0</v>
      </c>
      <c r="BI60" s="33">
        <f t="shared" si="2"/>
        <v>0</v>
      </c>
      <c r="BJ60" s="33">
        <f t="shared" si="3"/>
        <v>0</v>
      </c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</row>
    <row r="61" spans="1:154" ht="15" customHeight="1" x14ac:dyDescent="0.25">
      <c r="A61" s="134"/>
      <c r="B61" s="137"/>
      <c r="C61" s="139" t="s">
        <v>13</v>
      </c>
      <c r="D61" s="22" t="s">
        <v>15</v>
      </c>
      <c r="E61" s="23"/>
      <c r="F61" s="24"/>
      <c r="G61" s="24"/>
      <c r="H61" s="25"/>
      <c r="I61" s="23"/>
      <c r="J61" s="24"/>
      <c r="K61" s="24"/>
      <c r="L61" s="25"/>
      <c r="M61" s="23"/>
      <c r="N61" s="24"/>
      <c r="O61" s="24"/>
      <c r="P61" s="25"/>
      <c r="Q61" s="23"/>
      <c r="R61" s="24"/>
      <c r="S61" s="24"/>
      <c r="T61" s="24"/>
      <c r="U61" s="25"/>
      <c r="V61" s="23"/>
      <c r="W61" s="24"/>
      <c r="X61" s="24"/>
      <c r="Y61" s="25"/>
      <c r="Z61" s="23"/>
      <c r="AA61" s="24"/>
      <c r="AB61" s="24"/>
      <c r="AC61" s="25"/>
      <c r="AD61" s="23"/>
      <c r="AE61" s="24"/>
      <c r="AF61" s="24"/>
      <c r="AG61" s="24"/>
      <c r="AH61" s="25"/>
      <c r="AI61" s="23"/>
      <c r="AJ61" s="24"/>
      <c r="AK61" s="24"/>
      <c r="AL61" s="25"/>
      <c r="AM61" s="23"/>
      <c r="AN61" s="24"/>
      <c r="AO61" s="24"/>
      <c r="AP61" s="24"/>
      <c r="AQ61" s="25"/>
      <c r="AR61" s="23"/>
      <c r="AS61" s="24"/>
      <c r="AT61" s="24"/>
      <c r="AU61" s="24"/>
      <c r="AV61" s="25"/>
      <c r="AW61" s="23"/>
      <c r="AX61" s="24"/>
      <c r="AY61" s="24"/>
      <c r="AZ61" s="25"/>
      <c r="BA61" s="23"/>
      <c r="BB61" s="24"/>
      <c r="BC61" s="24"/>
      <c r="BD61" s="24"/>
      <c r="BE61" s="22"/>
      <c r="BF61" s="37" t="s">
        <v>30</v>
      </c>
      <c r="BG61" s="33">
        <f t="shared" si="0"/>
        <v>0</v>
      </c>
      <c r="BH61" s="33">
        <f t="shared" si="1"/>
        <v>0</v>
      </c>
      <c r="BI61" s="33">
        <f t="shared" si="2"/>
        <v>0</v>
      </c>
      <c r="BJ61" s="33">
        <f t="shared" si="3"/>
        <v>0</v>
      </c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</row>
    <row r="62" spans="1:154" ht="15" customHeight="1" x14ac:dyDescent="0.25">
      <c r="A62" s="135"/>
      <c r="B62" s="138"/>
      <c r="C62" s="140"/>
      <c r="D62" s="17" t="s">
        <v>16</v>
      </c>
      <c r="E62" s="18"/>
      <c r="F62" s="2"/>
      <c r="G62" s="2"/>
      <c r="H62" s="19"/>
      <c r="I62" s="18"/>
      <c r="J62" s="2"/>
      <c r="K62" s="2"/>
      <c r="L62" s="19"/>
      <c r="M62" s="18"/>
      <c r="N62" s="2"/>
      <c r="O62" s="2"/>
      <c r="P62" s="19"/>
      <c r="Q62" s="18"/>
      <c r="R62" s="2"/>
      <c r="S62" s="2"/>
      <c r="T62" s="2"/>
      <c r="U62" s="19"/>
      <c r="V62" s="18"/>
      <c r="W62" s="2"/>
      <c r="X62" s="2"/>
      <c r="Y62" s="19"/>
      <c r="Z62" s="18"/>
      <c r="AA62" s="2"/>
      <c r="AB62" s="2"/>
      <c r="AC62" s="19"/>
      <c r="AD62" s="18"/>
      <c r="AE62" s="2"/>
      <c r="AF62" s="2"/>
      <c r="AG62" s="2"/>
      <c r="AH62" s="19"/>
      <c r="AI62" s="18"/>
      <c r="AJ62" s="2"/>
      <c r="AK62" s="2"/>
      <c r="AL62" s="19"/>
      <c r="AM62" s="18"/>
      <c r="AN62" s="2"/>
      <c r="AO62" s="2"/>
      <c r="AP62" s="2"/>
      <c r="AQ62" s="19"/>
      <c r="AR62" s="18"/>
      <c r="AS62" s="2"/>
      <c r="AT62" s="2"/>
      <c r="AU62" s="2"/>
      <c r="AV62" s="19"/>
      <c r="AW62" s="18"/>
      <c r="AX62" s="2"/>
      <c r="AY62" s="2"/>
      <c r="AZ62" s="19"/>
      <c r="BA62" s="18"/>
      <c r="BB62" s="2"/>
      <c r="BC62" s="2"/>
      <c r="BD62" s="2"/>
      <c r="BE62" s="17"/>
      <c r="BF62" s="37" t="s">
        <v>31</v>
      </c>
      <c r="BG62" s="33">
        <f t="shared" si="0"/>
        <v>0</v>
      </c>
      <c r="BH62" s="33">
        <f t="shared" si="1"/>
        <v>0</v>
      </c>
      <c r="BI62" s="33">
        <f t="shared" si="2"/>
        <v>0</v>
      </c>
      <c r="BJ62" s="33">
        <f t="shared" si="3"/>
        <v>0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</row>
    <row r="63" spans="1:154" ht="15" customHeight="1" x14ac:dyDescent="0.25">
      <c r="A63" s="135"/>
      <c r="B63" s="138"/>
      <c r="C63" s="219" t="s">
        <v>14</v>
      </c>
      <c r="D63" s="17" t="s">
        <v>15</v>
      </c>
      <c r="E63" s="18"/>
      <c r="F63" s="2"/>
      <c r="G63" s="2"/>
      <c r="H63" s="19"/>
      <c r="I63" s="18"/>
      <c r="J63" s="2"/>
      <c r="K63" s="2"/>
      <c r="L63" s="19"/>
      <c r="M63" s="18"/>
      <c r="N63" s="2"/>
      <c r="O63" s="2"/>
      <c r="P63" s="19"/>
      <c r="Q63" s="18"/>
      <c r="R63" s="2"/>
      <c r="S63" s="2"/>
      <c r="T63" s="2"/>
      <c r="U63" s="19"/>
      <c r="V63" s="18"/>
      <c r="W63" s="2"/>
      <c r="X63" s="2"/>
      <c r="Y63" s="19"/>
      <c r="Z63" s="18"/>
      <c r="AA63" s="2"/>
      <c r="AB63" s="2"/>
      <c r="AC63" s="19"/>
      <c r="AD63" s="18"/>
      <c r="AE63" s="2"/>
      <c r="AF63" s="2"/>
      <c r="AG63" s="2"/>
      <c r="AH63" s="19"/>
      <c r="AI63" s="18"/>
      <c r="AJ63" s="2"/>
      <c r="AK63" s="2"/>
      <c r="AL63" s="19"/>
      <c r="AM63" s="18"/>
      <c r="AN63" s="2"/>
      <c r="AO63" s="2"/>
      <c r="AP63" s="2"/>
      <c r="AQ63" s="19"/>
      <c r="AR63" s="18"/>
      <c r="AS63" s="2"/>
      <c r="AT63" s="2"/>
      <c r="AU63" s="2"/>
      <c r="AV63" s="19"/>
      <c r="AW63" s="18"/>
      <c r="AX63" s="2"/>
      <c r="AY63" s="2"/>
      <c r="AZ63" s="19"/>
      <c r="BA63" s="18"/>
      <c r="BB63" s="2"/>
      <c r="BC63" s="2"/>
      <c r="BD63" s="2"/>
      <c r="BE63" s="17"/>
      <c r="BF63" s="37" t="s">
        <v>32</v>
      </c>
      <c r="BG63" s="33">
        <f t="shared" si="0"/>
        <v>0</v>
      </c>
      <c r="BH63" s="33">
        <f t="shared" si="1"/>
        <v>0</v>
      </c>
      <c r="BI63" s="33">
        <f t="shared" si="2"/>
        <v>0</v>
      </c>
      <c r="BJ63" s="33">
        <f t="shared" si="3"/>
        <v>0</v>
      </c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</row>
    <row r="64" spans="1:154" ht="15" customHeight="1" x14ac:dyDescent="0.25">
      <c r="A64" s="135"/>
      <c r="B64" s="138"/>
      <c r="C64" s="148"/>
      <c r="D64" s="17" t="s">
        <v>16</v>
      </c>
      <c r="E64" s="18"/>
      <c r="F64" s="2"/>
      <c r="G64" s="2"/>
      <c r="H64" s="19"/>
      <c r="I64" s="18"/>
      <c r="J64" s="2"/>
      <c r="K64" s="2"/>
      <c r="L64" s="19"/>
      <c r="M64" s="18"/>
      <c r="N64" s="2"/>
      <c r="O64" s="2"/>
      <c r="P64" s="19"/>
      <c r="Q64" s="18"/>
      <c r="R64" s="2"/>
      <c r="S64" s="2"/>
      <c r="T64" s="2"/>
      <c r="U64" s="19"/>
      <c r="V64" s="18"/>
      <c r="W64" s="2"/>
      <c r="X64" s="2"/>
      <c r="Y64" s="19"/>
      <c r="Z64" s="18"/>
      <c r="AA64" s="2"/>
      <c r="AB64" s="2"/>
      <c r="AC64" s="19"/>
      <c r="AD64" s="18"/>
      <c r="AE64" s="2"/>
      <c r="AF64" s="2"/>
      <c r="AG64" s="2"/>
      <c r="AH64" s="19"/>
      <c r="AI64" s="18"/>
      <c r="AJ64" s="2"/>
      <c r="AK64" s="2"/>
      <c r="AL64" s="19"/>
      <c r="AM64" s="18"/>
      <c r="AN64" s="2"/>
      <c r="AO64" s="2"/>
      <c r="AP64" s="2"/>
      <c r="AQ64" s="19"/>
      <c r="AR64" s="18"/>
      <c r="AS64" s="2"/>
      <c r="AT64" s="2"/>
      <c r="AU64" s="2"/>
      <c r="AV64" s="19"/>
      <c r="AW64" s="18"/>
      <c r="AX64" s="2"/>
      <c r="AY64" s="2"/>
      <c r="AZ64" s="19"/>
      <c r="BA64" s="18"/>
      <c r="BB64" s="2"/>
      <c r="BC64" s="2"/>
      <c r="BD64" s="2"/>
      <c r="BE64" s="17"/>
      <c r="BF64" s="37" t="s">
        <v>33</v>
      </c>
      <c r="BG64" s="33">
        <f t="shared" si="0"/>
        <v>0</v>
      </c>
      <c r="BH64" s="33">
        <f t="shared" si="1"/>
        <v>0</v>
      </c>
      <c r="BI64" s="33">
        <f t="shared" si="2"/>
        <v>0</v>
      </c>
      <c r="BJ64" s="33">
        <f t="shared" si="3"/>
        <v>0</v>
      </c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</row>
    <row r="65" spans="1:154" ht="15" customHeight="1" x14ac:dyDescent="0.25">
      <c r="A65" s="135"/>
      <c r="B65" s="138"/>
      <c r="C65" s="146" t="s">
        <v>17</v>
      </c>
      <c r="D65" s="17" t="s">
        <v>15</v>
      </c>
      <c r="E65" s="18"/>
      <c r="F65" s="2"/>
      <c r="G65" s="2"/>
      <c r="H65" s="19"/>
      <c r="I65" s="18"/>
      <c r="J65" s="2"/>
      <c r="K65" s="2"/>
      <c r="L65" s="19"/>
      <c r="M65" s="18"/>
      <c r="N65" s="2"/>
      <c r="O65" s="2"/>
      <c r="P65" s="19"/>
      <c r="Q65" s="18"/>
      <c r="R65" s="2"/>
      <c r="S65" s="2"/>
      <c r="T65" s="2"/>
      <c r="U65" s="19"/>
      <c r="V65" s="18"/>
      <c r="W65" s="2"/>
      <c r="X65" s="2"/>
      <c r="Y65" s="19"/>
      <c r="Z65" s="18"/>
      <c r="AA65" s="2"/>
      <c r="AB65" s="2"/>
      <c r="AC65" s="19"/>
      <c r="AD65" s="18"/>
      <c r="AE65" s="2"/>
      <c r="AF65" s="2"/>
      <c r="AG65" s="2"/>
      <c r="AH65" s="19"/>
      <c r="AI65" s="18"/>
      <c r="AJ65" s="2"/>
      <c r="AK65" s="2"/>
      <c r="AL65" s="19"/>
      <c r="AM65" s="18"/>
      <c r="AN65" s="2"/>
      <c r="AO65" s="2"/>
      <c r="AP65" s="2"/>
      <c r="AQ65" s="19"/>
      <c r="AR65" s="18"/>
      <c r="AS65" s="2"/>
      <c r="AT65" s="2"/>
      <c r="AU65" s="2"/>
      <c r="AV65" s="19"/>
      <c r="AW65" s="18"/>
      <c r="AX65" s="2"/>
      <c r="AY65" s="2"/>
      <c r="AZ65" s="19"/>
      <c r="BA65" s="18"/>
      <c r="BB65" s="2"/>
      <c r="BC65" s="2"/>
      <c r="BD65" s="2"/>
      <c r="BE65" s="17"/>
      <c r="BF65" s="37" t="s">
        <v>34</v>
      </c>
      <c r="BG65" s="33">
        <f t="shared" si="0"/>
        <v>0</v>
      </c>
      <c r="BH65" s="33">
        <f t="shared" si="1"/>
        <v>0</v>
      </c>
      <c r="BI65" s="33">
        <f t="shared" si="2"/>
        <v>0</v>
      </c>
      <c r="BJ65" s="33">
        <f t="shared" si="3"/>
        <v>0</v>
      </c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</row>
    <row r="66" spans="1:154" ht="15" customHeight="1" thickBot="1" x14ac:dyDescent="0.3">
      <c r="A66" s="136"/>
      <c r="B66" s="145"/>
      <c r="C66" s="147"/>
      <c r="D66" s="26" t="s">
        <v>16</v>
      </c>
      <c r="E66" s="5"/>
      <c r="F66" s="13"/>
      <c r="G66" s="13"/>
      <c r="H66" s="14"/>
      <c r="I66" s="5"/>
      <c r="J66" s="13"/>
      <c r="K66" s="13"/>
      <c r="L66" s="14"/>
      <c r="M66" s="5"/>
      <c r="N66" s="13"/>
      <c r="O66" s="13"/>
      <c r="P66" s="14"/>
      <c r="Q66" s="5"/>
      <c r="R66" s="13"/>
      <c r="S66" s="13"/>
      <c r="T66" s="13"/>
      <c r="U66" s="14"/>
      <c r="V66" s="5"/>
      <c r="W66" s="13"/>
      <c r="X66" s="13"/>
      <c r="Y66" s="14"/>
      <c r="Z66" s="5"/>
      <c r="AA66" s="13"/>
      <c r="AB66" s="13"/>
      <c r="AC66" s="14"/>
      <c r="AD66" s="5"/>
      <c r="AE66" s="13"/>
      <c r="AF66" s="13"/>
      <c r="AG66" s="13"/>
      <c r="AH66" s="14"/>
      <c r="AI66" s="5"/>
      <c r="AJ66" s="13"/>
      <c r="AK66" s="13"/>
      <c r="AL66" s="14"/>
      <c r="AM66" s="5"/>
      <c r="AN66" s="13"/>
      <c r="AO66" s="13"/>
      <c r="AP66" s="13"/>
      <c r="AQ66" s="14"/>
      <c r="AR66" s="5"/>
      <c r="AS66" s="13"/>
      <c r="AT66" s="13"/>
      <c r="AU66" s="13"/>
      <c r="AV66" s="14"/>
      <c r="AW66" s="5"/>
      <c r="AX66" s="13"/>
      <c r="AY66" s="13"/>
      <c r="AZ66" s="14"/>
      <c r="BA66" s="5"/>
      <c r="BB66" s="13"/>
      <c r="BC66" s="13"/>
      <c r="BD66" s="13"/>
      <c r="BE66" s="26"/>
      <c r="BF66" s="37" t="s">
        <v>35</v>
      </c>
      <c r="BG66" s="33">
        <f t="shared" si="0"/>
        <v>0</v>
      </c>
      <c r="BH66" s="33">
        <f t="shared" si="1"/>
        <v>0</v>
      </c>
      <c r="BI66" s="33">
        <f t="shared" si="2"/>
        <v>0</v>
      </c>
      <c r="BJ66" s="33">
        <f t="shared" si="3"/>
        <v>0</v>
      </c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</row>
    <row r="67" spans="1:154" ht="15" customHeight="1" x14ac:dyDescent="0.25">
      <c r="A67" s="134"/>
      <c r="B67" s="137"/>
      <c r="C67" s="139" t="s">
        <v>13</v>
      </c>
      <c r="D67" s="22" t="s">
        <v>15</v>
      </c>
      <c r="E67" s="23"/>
      <c r="F67" s="24"/>
      <c r="G67" s="24"/>
      <c r="H67" s="25"/>
      <c r="I67" s="23"/>
      <c r="J67" s="24"/>
      <c r="K67" s="24"/>
      <c r="L67" s="25"/>
      <c r="M67" s="23"/>
      <c r="N67" s="24"/>
      <c r="O67" s="24"/>
      <c r="P67" s="25"/>
      <c r="Q67" s="23"/>
      <c r="R67" s="24"/>
      <c r="S67" s="24"/>
      <c r="T67" s="24"/>
      <c r="U67" s="25"/>
      <c r="V67" s="23"/>
      <c r="W67" s="24"/>
      <c r="X67" s="24"/>
      <c r="Y67" s="25"/>
      <c r="Z67" s="23"/>
      <c r="AA67" s="24"/>
      <c r="AB67" s="24"/>
      <c r="AC67" s="25"/>
      <c r="AD67" s="23"/>
      <c r="AE67" s="24"/>
      <c r="AF67" s="24"/>
      <c r="AG67" s="24"/>
      <c r="AH67" s="25"/>
      <c r="AI67" s="23"/>
      <c r="AJ67" s="24"/>
      <c r="AK67" s="24"/>
      <c r="AL67" s="25"/>
      <c r="AM67" s="23"/>
      <c r="AN67" s="24"/>
      <c r="AO67" s="24"/>
      <c r="AP67" s="24"/>
      <c r="AQ67" s="25"/>
      <c r="AR67" s="23"/>
      <c r="AS67" s="24"/>
      <c r="AT67" s="24"/>
      <c r="AU67" s="24"/>
      <c r="AV67" s="25"/>
      <c r="AW67" s="23"/>
      <c r="AX67" s="24"/>
      <c r="AY67" s="24"/>
      <c r="AZ67" s="25"/>
      <c r="BA67" s="23"/>
      <c r="BB67" s="24"/>
      <c r="BC67" s="24"/>
      <c r="BD67" s="24"/>
      <c r="BE67" s="22"/>
      <c r="BF67" s="37" t="s">
        <v>30</v>
      </c>
      <c r="BG67" s="33">
        <f t="shared" si="0"/>
        <v>0</v>
      </c>
      <c r="BH67" s="33">
        <f t="shared" si="1"/>
        <v>0</v>
      </c>
      <c r="BI67" s="33">
        <f t="shared" si="2"/>
        <v>0</v>
      </c>
      <c r="BJ67" s="33">
        <f t="shared" si="3"/>
        <v>0</v>
      </c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</row>
    <row r="68" spans="1:154" ht="15" customHeight="1" x14ac:dyDescent="0.25">
      <c r="A68" s="135"/>
      <c r="B68" s="138"/>
      <c r="C68" s="140"/>
      <c r="D68" s="17" t="s">
        <v>16</v>
      </c>
      <c r="E68" s="18"/>
      <c r="F68" s="2"/>
      <c r="G68" s="2"/>
      <c r="H68" s="19"/>
      <c r="I68" s="18"/>
      <c r="J68" s="2"/>
      <c r="K68" s="2"/>
      <c r="L68" s="19"/>
      <c r="M68" s="18"/>
      <c r="N68" s="2"/>
      <c r="O68" s="2"/>
      <c r="P68" s="19"/>
      <c r="Q68" s="18"/>
      <c r="R68" s="2"/>
      <c r="S68" s="2"/>
      <c r="T68" s="2"/>
      <c r="U68" s="19"/>
      <c r="V68" s="18"/>
      <c r="W68" s="2"/>
      <c r="X68" s="2"/>
      <c r="Y68" s="19"/>
      <c r="Z68" s="18"/>
      <c r="AA68" s="2"/>
      <c r="AB68" s="2"/>
      <c r="AC68" s="19"/>
      <c r="AD68" s="18"/>
      <c r="AE68" s="2"/>
      <c r="AF68" s="2"/>
      <c r="AG68" s="2"/>
      <c r="AH68" s="19"/>
      <c r="AI68" s="18"/>
      <c r="AJ68" s="2"/>
      <c r="AK68" s="2"/>
      <c r="AL68" s="19"/>
      <c r="AM68" s="18"/>
      <c r="AN68" s="2"/>
      <c r="AO68" s="2"/>
      <c r="AP68" s="2"/>
      <c r="AQ68" s="19"/>
      <c r="AR68" s="18"/>
      <c r="AS68" s="2"/>
      <c r="AT68" s="2"/>
      <c r="AU68" s="2"/>
      <c r="AV68" s="19"/>
      <c r="AW68" s="18"/>
      <c r="AX68" s="2"/>
      <c r="AY68" s="2"/>
      <c r="AZ68" s="19"/>
      <c r="BA68" s="18"/>
      <c r="BB68" s="2"/>
      <c r="BC68" s="2"/>
      <c r="BD68" s="2"/>
      <c r="BE68" s="17"/>
      <c r="BF68" s="37" t="s">
        <v>31</v>
      </c>
      <c r="BG68" s="33">
        <f t="shared" si="0"/>
        <v>0</v>
      </c>
      <c r="BH68" s="33">
        <f t="shared" si="1"/>
        <v>0</v>
      </c>
      <c r="BI68" s="33">
        <f t="shared" si="2"/>
        <v>0</v>
      </c>
      <c r="BJ68" s="33">
        <f t="shared" si="3"/>
        <v>0</v>
      </c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</row>
    <row r="69" spans="1:154" ht="15" customHeight="1" x14ac:dyDescent="0.25">
      <c r="A69" s="135"/>
      <c r="B69" s="138"/>
      <c r="C69" s="219" t="s">
        <v>14</v>
      </c>
      <c r="D69" s="17" t="s">
        <v>15</v>
      </c>
      <c r="E69" s="18"/>
      <c r="F69" s="2"/>
      <c r="G69" s="2"/>
      <c r="H69" s="19"/>
      <c r="I69" s="18"/>
      <c r="J69" s="2"/>
      <c r="K69" s="2"/>
      <c r="L69" s="19"/>
      <c r="M69" s="18"/>
      <c r="N69" s="2"/>
      <c r="O69" s="2"/>
      <c r="P69" s="19"/>
      <c r="Q69" s="18"/>
      <c r="R69" s="2"/>
      <c r="S69" s="2"/>
      <c r="T69" s="2"/>
      <c r="U69" s="19"/>
      <c r="V69" s="18"/>
      <c r="W69" s="2"/>
      <c r="X69" s="2"/>
      <c r="Y69" s="19"/>
      <c r="Z69" s="18"/>
      <c r="AA69" s="2"/>
      <c r="AB69" s="2"/>
      <c r="AC69" s="19"/>
      <c r="AD69" s="18"/>
      <c r="AE69" s="2"/>
      <c r="AF69" s="2"/>
      <c r="AG69" s="2"/>
      <c r="AH69" s="19"/>
      <c r="AI69" s="18"/>
      <c r="AJ69" s="2"/>
      <c r="AK69" s="2"/>
      <c r="AL69" s="19"/>
      <c r="AM69" s="18"/>
      <c r="AN69" s="2"/>
      <c r="AO69" s="2"/>
      <c r="AP69" s="2"/>
      <c r="AQ69" s="19"/>
      <c r="AR69" s="18"/>
      <c r="AS69" s="2"/>
      <c r="AT69" s="2"/>
      <c r="AU69" s="2"/>
      <c r="AV69" s="19"/>
      <c r="AW69" s="18"/>
      <c r="AX69" s="2"/>
      <c r="AY69" s="2"/>
      <c r="AZ69" s="19"/>
      <c r="BA69" s="18"/>
      <c r="BB69" s="2"/>
      <c r="BC69" s="2"/>
      <c r="BD69" s="2"/>
      <c r="BE69" s="17"/>
      <c r="BF69" s="37" t="s">
        <v>32</v>
      </c>
      <c r="BG69" s="33">
        <f t="shared" si="0"/>
        <v>0</v>
      </c>
      <c r="BH69" s="33">
        <f t="shared" si="1"/>
        <v>0</v>
      </c>
      <c r="BI69" s="33">
        <f t="shared" si="2"/>
        <v>0</v>
      </c>
      <c r="BJ69" s="33">
        <f t="shared" si="3"/>
        <v>0</v>
      </c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</row>
    <row r="70" spans="1:154" ht="15" customHeight="1" x14ac:dyDescent="0.25">
      <c r="A70" s="135"/>
      <c r="B70" s="138"/>
      <c r="C70" s="148"/>
      <c r="D70" s="17" t="s">
        <v>16</v>
      </c>
      <c r="E70" s="18"/>
      <c r="F70" s="2"/>
      <c r="G70" s="2"/>
      <c r="H70" s="19"/>
      <c r="I70" s="18"/>
      <c r="J70" s="2"/>
      <c r="K70" s="2"/>
      <c r="L70" s="19"/>
      <c r="M70" s="18"/>
      <c r="N70" s="2"/>
      <c r="O70" s="2"/>
      <c r="P70" s="19"/>
      <c r="Q70" s="18"/>
      <c r="R70" s="2"/>
      <c r="S70" s="2"/>
      <c r="T70" s="2"/>
      <c r="U70" s="19"/>
      <c r="V70" s="18"/>
      <c r="W70" s="2"/>
      <c r="X70" s="2"/>
      <c r="Y70" s="19"/>
      <c r="Z70" s="18"/>
      <c r="AA70" s="2"/>
      <c r="AB70" s="2"/>
      <c r="AC70" s="19"/>
      <c r="AD70" s="18"/>
      <c r="AE70" s="2"/>
      <c r="AF70" s="2"/>
      <c r="AG70" s="2"/>
      <c r="AH70" s="19"/>
      <c r="AI70" s="18"/>
      <c r="AJ70" s="2"/>
      <c r="AK70" s="2"/>
      <c r="AL70" s="19"/>
      <c r="AM70" s="18"/>
      <c r="AN70" s="2"/>
      <c r="AO70" s="2"/>
      <c r="AP70" s="2"/>
      <c r="AQ70" s="19"/>
      <c r="AR70" s="18"/>
      <c r="AS70" s="2"/>
      <c r="AT70" s="2"/>
      <c r="AU70" s="2"/>
      <c r="AV70" s="19"/>
      <c r="AW70" s="18"/>
      <c r="AX70" s="2"/>
      <c r="AY70" s="2"/>
      <c r="AZ70" s="19"/>
      <c r="BA70" s="18"/>
      <c r="BB70" s="2"/>
      <c r="BC70" s="2"/>
      <c r="BD70" s="2"/>
      <c r="BE70" s="17"/>
      <c r="BF70" s="37" t="s">
        <v>33</v>
      </c>
      <c r="BG70" s="33">
        <f t="shared" si="0"/>
        <v>0</v>
      </c>
      <c r="BH70" s="33">
        <f t="shared" si="1"/>
        <v>0</v>
      </c>
      <c r="BI70" s="33">
        <f t="shared" si="2"/>
        <v>0</v>
      </c>
      <c r="BJ70" s="33">
        <f t="shared" si="3"/>
        <v>0</v>
      </c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</row>
    <row r="71" spans="1:154" ht="15" customHeight="1" x14ac:dyDescent="0.25">
      <c r="A71" s="135"/>
      <c r="B71" s="138"/>
      <c r="C71" s="146" t="s">
        <v>17</v>
      </c>
      <c r="D71" s="17" t="s">
        <v>15</v>
      </c>
      <c r="E71" s="18"/>
      <c r="F71" s="2"/>
      <c r="G71" s="2"/>
      <c r="H71" s="19"/>
      <c r="I71" s="18"/>
      <c r="J71" s="2"/>
      <c r="K71" s="2"/>
      <c r="L71" s="19"/>
      <c r="M71" s="18"/>
      <c r="N71" s="2"/>
      <c r="O71" s="2"/>
      <c r="P71" s="19"/>
      <c r="Q71" s="18"/>
      <c r="R71" s="2"/>
      <c r="S71" s="2"/>
      <c r="T71" s="2"/>
      <c r="U71" s="19"/>
      <c r="V71" s="18"/>
      <c r="W71" s="2"/>
      <c r="X71" s="2"/>
      <c r="Y71" s="19"/>
      <c r="Z71" s="18"/>
      <c r="AA71" s="2"/>
      <c r="AB71" s="2"/>
      <c r="AC71" s="19"/>
      <c r="AD71" s="18"/>
      <c r="AE71" s="2"/>
      <c r="AF71" s="2"/>
      <c r="AG71" s="2"/>
      <c r="AH71" s="19"/>
      <c r="AI71" s="18"/>
      <c r="AJ71" s="2"/>
      <c r="AK71" s="2"/>
      <c r="AL71" s="19"/>
      <c r="AM71" s="18"/>
      <c r="AN71" s="2"/>
      <c r="AO71" s="2"/>
      <c r="AP71" s="2"/>
      <c r="AQ71" s="19"/>
      <c r="AR71" s="18"/>
      <c r="AS71" s="2"/>
      <c r="AT71" s="2"/>
      <c r="AU71" s="2"/>
      <c r="AV71" s="19"/>
      <c r="AW71" s="18"/>
      <c r="AX71" s="2"/>
      <c r="AY71" s="2"/>
      <c r="AZ71" s="19"/>
      <c r="BA71" s="18"/>
      <c r="BB71" s="2"/>
      <c r="BC71" s="2"/>
      <c r="BD71" s="2"/>
      <c r="BE71" s="17"/>
      <c r="BF71" s="37" t="s">
        <v>34</v>
      </c>
      <c r="BG71" s="33">
        <f t="shared" si="0"/>
        <v>0</v>
      </c>
      <c r="BH71" s="33">
        <f t="shared" si="1"/>
        <v>0</v>
      </c>
      <c r="BI71" s="33">
        <f t="shared" si="2"/>
        <v>0</v>
      </c>
      <c r="BJ71" s="33">
        <f t="shared" si="3"/>
        <v>0</v>
      </c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</row>
    <row r="72" spans="1:154" ht="15" customHeight="1" thickBot="1" x14ac:dyDescent="0.3">
      <c r="A72" s="136"/>
      <c r="B72" s="145"/>
      <c r="C72" s="147"/>
      <c r="D72" s="26" t="s">
        <v>16</v>
      </c>
      <c r="E72" s="5"/>
      <c r="F72" s="13"/>
      <c r="G72" s="13"/>
      <c r="H72" s="14"/>
      <c r="I72" s="5"/>
      <c r="J72" s="13"/>
      <c r="K72" s="13"/>
      <c r="L72" s="14"/>
      <c r="M72" s="5"/>
      <c r="N72" s="13"/>
      <c r="O72" s="13"/>
      <c r="P72" s="14"/>
      <c r="Q72" s="5"/>
      <c r="R72" s="13"/>
      <c r="S72" s="13"/>
      <c r="T72" s="13"/>
      <c r="U72" s="14"/>
      <c r="V72" s="5"/>
      <c r="W72" s="13"/>
      <c r="X72" s="13"/>
      <c r="Y72" s="14"/>
      <c r="Z72" s="5"/>
      <c r="AA72" s="13"/>
      <c r="AB72" s="13"/>
      <c r="AC72" s="14"/>
      <c r="AD72" s="5"/>
      <c r="AE72" s="13"/>
      <c r="AF72" s="13"/>
      <c r="AG72" s="13"/>
      <c r="AH72" s="14"/>
      <c r="AI72" s="5"/>
      <c r="AJ72" s="13"/>
      <c r="AK72" s="13"/>
      <c r="AL72" s="14"/>
      <c r="AM72" s="5"/>
      <c r="AN72" s="13"/>
      <c r="AO72" s="13"/>
      <c r="AP72" s="13"/>
      <c r="AQ72" s="14"/>
      <c r="AR72" s="5"/>
      <c r="AS72" s="13"/>
      <c r="AT72" s="13"/>
      <c r="AU72" s="13"/>
      <c r="AV72" s="14"/>
      <c r="AW72" s="5"/>
      <c r="AX72" s="13"/>
      <c r="AY72" s="13"/>
      <c r="AZ72" s="14"/>
      <c r="BA72" s="5"/>
      <c r="BB72" s="13"/>
      <c r="BC72" s="13"/>
      <c r="BD72" s="13"/>
      <c r="BE72" s="26"/>
      <c r="BF72" s="37" t="s">
        <v>35</v>
      </c>
      <c r="BG72" s="33">
        <f t="shared" ref="BG72:BG135" si="4">COUNTIF(E72:P72,D72)</f>
        <v>0</v>
      </c>
      <c r="BH72" s="33">
        <f t="shared" ref="BH72:BH135" si="5">COUNTIF(Q72:AC72,D72)</f>
        <v>0</v>
      </c>
      <c r="BI72" s="33">
        <f t="shared" ref="BI72:BI135" si="6">COUNTIF(AD72:AQ72,D72)</f>
        <v>0</v>
      </c>
      <c r="BJ72" s="33">
        <f t="shared" ref="BJ72:BJ135" si="7">COUNTIF(AR72:BE72,D72)</f>
        <v>0</v>
      </c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</row>
    <row r="73" spans="1:154" ht="15" customHeight="1" x14ac:dyDescent="0.25">
      <c r="A73" s="134"/>
      <c r="B73" s="137"/>
      <c r="C73" s="139" t="s">
        <v>13</v>
      </c>
      <c r="D73" s="22" t="s">
        <v>15</v>
      </c>
      <c r="E73" s="23"/>
      <c r="F73" s="24"/>
      <c r="G73" s="24"/>
      <c r="H73" s="25"/>
      <c r="I73" s="23"/>
      <c r="J73" s="24"/>
      <c r="K73" s="24"/>
      <c r="L73" s="25"/>
      <c r="M73" s="23"/>
      <c r="N73" s="24"/>
      <c r="O73" s="24"/>
      <c r="P73" s="25"/>
      <c r="Q73" s="23"/>
      <c r="R73" s="24"/>
      <c r="S73" s="24"/>
      <c r="T73" s="24"/>
      <c r="U73" s="25"/>
      <c r="V73" s="23"/>
      <c r="W73" s="24"/>
      <c r="X73" s="24"/>
      <c r="Y73" s="25"/>
      <c r="Z73" s="23"/>
      <c r="AA73" s="24"/>
      <c r="AB73" s="24"/>
      <c r="AC73" s="25"/>
      <c r="AD73" s="23"/>
      <c r="AE73" s="24"/>
      <c r="AF73" s="24"/>
      <c r="AG73" s="24"/>
      <c r="AH73" s="25"/>
      <c r="AI73" s="23"/>
      <c r="AJ73" s="24"/>
      <c r="AK73" s="24"/>
      <c r="AL73" s="25"/>
      <c r="AM73" s="23"/>
      <c r="AN73" s="24"/>
      <c r="AO73" s="24"/>
      <c r="AP73" s="24"/>
      <c r="AQ73" s="25"/>
      <c r="AR73" s="23"/>
      <c r="AS73" s="24"/>
      <c r="AT73" s="24"/>
      <c r="AU73" s="24"/>
      <c r="AV73" s="25"/>
      <c r="AW73" s="23"/>
      <c r="AX73" s="24"/>
      <c r="AY73" s="24"/>
      <c r="AZ73" s="25"/>
      <c r="BA73" s="23"/>
      <c r="BB73" s="24"/>
      <c r="BC73" s="24"/>
      <c r="BD73" s="24"/>
      <c r="BE73" s="22"/>
      <c r="BF73" s="37" t="s">
        <v>30</v>
      </c>
      <c r="BG73" s="33">
        <f t="shared" si="4"/>
        <v>0</v>
      </c>
      <c r="BH73" s="33">
        <f t="shared" si="5"/>
        <v>0</v>
      </c>
      <c r="BI73" s="33">
        <f t="shared" si="6"/>
        <v>0</v>
      </c>
      <c r="BJ73" s="33">
        <f t="shared" si="7"/>
        <v>0</v>
      </c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</row>
    <row r="74" spans="1:154" ht="15" customHeight="1" x14ac:dyDescent="0.25">
      <c r="A74" s="135"/>
      <c r="B74" s="138"/>
      <c r="C74" s="140"/>
      <c r="D74" s="17" t="s">
        <v>16</v>
      </c>
      <c r="E74" s="18"/>
      <c r="F74" s="2"/>
      <c r="G74" s="2"/>
      <c r="H74" s="19"/>
      <c r="I74" s="18"/>
      <c r="J74" s="2"/>
      <c r="K74" s="2"/>
      <c r="L74" s="19"/>
      <c r="M74" s="18"/>
      <c r="N74" s="2"/>
      <c r="O74" s="2"/>
      <c r="P74" s="19"/>
      <c r="Q74" s="18"/>
      <c r="R74" s="2"/>
      <c r="S74" s="2"/>
      <c r="T74" s="2"/>
      <c r="U74" s="19"/>
      <c r="V74" s="18"/>
      <c r="W74" s="2"/>
      <c r="X74" s="2"/>
      <c r="Y74" s="19"/>
      <c r="Z74" s="18"/>
      <c r="AA74" s="2"/>
      <c r="AB74" s="2"/>
      <c r="AC74" s="19"/>
      <c r="AD74" s="18"/>
      <c r="AE74" s="2"/>
      <c r="AF74" s="2"/>
      <c r="AG74" s="2"/>
      <c r="AH74" s="19"/>
      <c r="AI74" s="18"/>
      <c r="AJ74" s="2"/>
      <c r="AK74" s="2"/>
      <c r="AL74" s="19"/>
      <c r="AM74" s="18"/>
      <c r="AN74" s="2"/>
      <c r="AO74" s="2"/>
      <c r="AP74" s="2"/>
      <c r="AQ74" s="19"/>
      <c r="AR74" s="18"/>
      <c r="AS74" s="2"/>
      <c r="AT74" s="2"/>
      <c r="AU74" s="2"/>
      <c r="AV74" s="19"/>
      <c r="AW74" s="18"/>
      <c r="AX74" s="2"/>
      <c r="AY74" s="2"/>
      <c r="AZ74" s="19"/>
      <c r="BA74" s="18"/>
      <c r="BB74" s="2"/>
      <c r="BC74" s="2"/>
      <c r="BD74" s="2"/>
      <c r="BE74" s="17"/>
      <c r="BF74" s="37" t="s">
        <v>31</v>
      </c>
      <c r="BG74" s="33">
        <f t="shared" si="4"/>
        <v>0</v>
      </c>
      <c r="BH74" s="33">
        <f t="shared" si="5"/>
        <v>0</v>
      </c>
      <c r="BI74" s="33">
        <f t="shared" si="6"/>
        <v>0</v>
      </c>
      <c r="BJ74" s="33">
        <f t="shared" si="7"/>
        <v>0</v>
      </c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</row>
    <row r="75" spans="1:154" ht="15" customHeight="1" x14ac:dyDescent="0.25">
      <c r="A75" s="135"/>
      <c r="B75" s="138"/>
      <c r="C75" s="219" t="s">
        <v>14</v>
      </c>
      <c r="D75" s="17" t="s">
        <v>15</v>
      </c>
      <c r="E75" s="18"/>
      <c r="F75" s="2"/>
      <c r="G75" s="2"/>
      <c r="H75" s="19"/>
      <c r="I75" s="18"/>
      <c r="J75" s="2"/>
      <c r="K75" s="2"/>
      <c r="L75" s="19"/>
      <c r="M75" s="18"/>
      <c r="N75" s="2"/>
      <c r="O75" s="2"/>
      <c r="P75" s="19"/>
      <c r="Q75" s="18"/>
      <c r="R75" s="2"/>
      <c r="S75" s="2"/>
      <c r="T75" s="2"/>
      <c r="U75" s="19"/>
      <c r="V75" s="18"/>
      <c r="W75" s="2"/>
      <c r="X75" s="2"/>
      <c r="Y75" s="19"/>
      <c r="Z75" s="18"/>
      <c r="AA75" s="2"/>
      <c r="AB75" s="2"/>
      <c r="AC75" s="19"/>
      <c r="AD75" s="18"/>
      <c r="AE75" s="2"/>
      <c r="AF75" s="2"/>
      <c r="AG75" s="2"/>
      <c r="AH75" s="19"/>
      <c r="AI75" s="18"/>
      <c r="AJ75" s="2"/>
      <c r="AK75" s="2"/>
      <c r="AL75" s="19"/>
      <c r="AM75" s="18"/>
      <c r="AN75" s="2"/>
      <c r="AO75" s="2"/>
      <c r="AP75" s="2"/>
      <c r="AQ75" s="19"/>
      <c r="AR75" s="18"/>
      <c r="AS75" s="2"/>
      <c r="AT75" s="2"/>
      <c r="AU75" s="2"/>
      <c r="AV75" s="19"/>
      <c r="AW75" s="18"/>
      <c r="AX75" s="2"/>
      <c r="AY75" s="2"/>
      <c r="AZ75" s="19"/>
      <c r="BA75" s="18"/>
      <c r="BB75" s="2"/>
      <c r="BC75" s="2"/>
      <c r="BD75" s="2"/>
      <c r="BE75" s="17"/>
      <c r="BF75" s="37" t="s">
        <v>32</v>
      </c>
      <c r="BG75" s="33">
        <f t="shared" si="4"/>
        <v>0</v>
      </c>
      <c r="BH75" s="33">
        <f t="shared" si="5"/>
        <v>0</v>
      </c>
      <c r="BI75" s="33">
        <f t="shared" si="6"/>
        <v>0</v>
      </c>
      <c r="BJ75" s="33">
        <f t="shared" si="7"/>
        <v>0</v>
      </c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</row>
    <row r="76" spans="1:154" ht="15" customHeight="1" x14ac:dyDescent="0.25">
      <c r="A76" s="135"/>
      <c r="B76" s="138"/>
      <c r="C76" s="148"/>
      <c r="D76" s="17" t="s">
        <v>16</v>
      </c>
      <c r="E76" s="18"/>
      <c r="F76" s="2"/>
      <c r="G76" s="2"/>
      <c r="H76" s="19"/>
      <c r="I76" s="18"/>
      <c r="J76" s="2"/>
      <c r="K76" s="2"/>
      <c r="L76" s="19"/>
      <c r="M76" s="18"/>
      <c r="N76" s="2"/>
      <c r="O76" s="2"/>
      <c r="P76" s="19"/>
      <c r="Q76" s="18"/>
      <c r="R76" s="2"/>
      <c r="S76" s="2"/>
      <c r="T76" s="2"/>
      <c r="U76" s="19"/>
      <c r="V76" s="18"/>
      <c r="W76" s="2"/>
      <c r="X76" s="2"/>
      <c r="Y76" s="19"/>
      <c r="Z76" s="18"/>
      <c r="AA76" s="2"/>
      <c r="AB76" s="2"/>
      <c r="AC76" s="19"/>
      <c r="AD76" s="18"/>
      <c r="AE76" s="2"/>
      <c r="AF76" s="2"/>
      <c r="AG76" s="2"/>
      <c r="AH76" s="19"/>
      <c r="AI76" s="18"/>
      <c r="AJ76" s="2"/>
      <c r="AK76" s="2"/>
      <c r="AL76" s="19"/>
      <c r="AM76" s="18"/>
      <c r="AN76" s="2"/>
      <c r="AO76" s="2"/>
      <c r="AP76" s="2"/>
      <c r="AQ76" s="19"/>
      <c r="AR76" s="18"/>
      <c r="AS76" s="2"/>
      <c r="AT76" s="2"/>
      <c r="AU76" s="2"/>
      <c r="AV76" s="19"/>
      <c r="AW76" s="18"/>
      <c r="AX76" s="2"/>
      <c r="AY76" s="2"/>
      <c r="AZ76" s="19"/>
      <c r="BA76" s="18"/>
      <c r="BB76" s="2"/>
      <c r="BC76" s="2"/>
      <c r="BD76" s="2"/>
      <c r="BE76" s="17"/>
      <c r="BF76" s="37" t="s">
        <v>33</v>
      </c>
      <c r="BG76" s="33">
        <f t="shared" si="4"/>
        <v>0</v>
      </c>
      <c r="BH76" s="33">
        <f t="shared" si="5"/>
        <v>0</v>
      </c>
      <c r="BI76" s="33">
        <f t="shared" si="6"/>
        <v>0</v>
      </c>
      <c r="BJ76" s="33">
        <f t="shared" si="7"/>
        <v>0</v>
      </c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</row>
    <row r="77" spans="1:154" ht="15" customHeight="1" x14ac:dyDescent="0.25">
      <c r="A77" s="135"/>
      <c r="B77" s="138"/>
      <c r="C77" s="146" t="s">
        <v>17</v>
      </c>
      <c r="D77" s="17" t="s">
        <v>15</v>
      </c>
      <c r="E77" s="18"/>
      <c r="F77" s="2"/>
      <c r="G77" s="2"/>
      <c r="H77" s="19"/>
      <c r="I77" s="18"/>
      <c r="J77" s="2"/>
      <c r="K77" s="2"/>
      <c r="L77" s="19"/>
      <c r="M77" s="18"/>
      <c r="N77" s="2"/>
      <c r="O77" s="2"/>
      <c r="P77" s="19"/>
      <c r="Q77" s="18"/>
      <c r="R77" s="2"/>
      <c r="S77" s="2"/>
      <c r="T77" s="2"/>
      <c r="U77" s="19"/>
      <c r="V77" s="18"/>
      <c r="W77" s="2"/>
      <c r="X77" s="2"/>
      <c r="Y77" s="19"/>
      <c r="Z77" s="18"/>
      <c r="AA77" s="2"/>
      <c r="AB77" s="2"/>
      <c r="AC77" s="19"/>
      <c r="AD77" s="18"/>
      <c r="AE77" s="2"/>
      <c r="AF77" s="2"/>
      <c r="AG77" s="2"/>
      <c r="AH77" s="19"/>
      <c r="AI77" s="18"/>
      <c r="AJ77" s="2"/>
      <c r="AK77" s="2"/>
      <c r="AL77" s="19"/>
      <c r="AM77" s="18"/>
      <c r="AN77" s="2"/>
      <c r="AO77" s="2"/>
      <c r="AP77" s="2"/>
      <c r="AQ77" s="19"/>
      <c r="AR77" s="18"/>
      <c r="AS77" s="2"/>
      <c r="AT77" s="2"/>
      <c r="AU77" s="2"/>
      <c r="AV77" s="19"/>
      <c r="AW77" s="18"/>
      <c r="AX77" s="2"/>
      <c r="AY77" s="2"/>
      <c r="AZ77" s="19"/>
      <c r="BA77" s="18"/>
      <c r="BB77" s="2"/>
      <c r="BC77" s="2"/>
      <c r="BD77" s="2"/>
      <c r="BE77" s="17"/>
      <c r="BF77" s="37" t="s">
        <v>34</v>
      </c>
      <c r="BG77" s="33">
        <f t="shared" si="4"/>
        <v>0</v>
      </c>
      <c r="BH77" s="33">
        <f t="shared" si="5"/>
        <v>0</v>
      </c>
      <c r="BI77" s="33">
        <f t="shared" si="6"/>
        <v>0</v>
      </c>
      <c r="BJ77" s="33">
        <f t="shared" si="7"/>
        <v>0</v>
      </c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</row>
    <row r="78" spans="1:154" ht="15" customHeight="1" thickBot="1" x14ac:dyDescent="0.3">
      <c r="A78" s="136"/>
      <c r="B78" s="145"/>
      <c r="C78" s="147"/>
      <c r="D78" s="26" t="s">
        <v>16</v>
      </c>
      <c r="E78" s="5"/>
      <c r="F78" s="13"/>
      <c r="G78" s="13"/>
      <c r="H78" s="14"/>
      <c r="I78" s="5"/>
      <c r="J78" s="13"/>
      <c r="K78" s="13"/>
      <c r="L78" s="14"/>
      <c r="M78" s="5"/>
      <c r="N78" s="13"/>
      <c r="O78" s="13"/>
      <c r="P78" s="14"/>
      <c r="Q78" s="5"/>
      <c r="R78" s="13"/>
      <c r="S78" s="13"/>
      <c r="T78" s="13"/>
      <c r="U78" s="14"/>
      <c r="V78" s="5"/>
      <c r="W78" s="13"/>
      <c r="X78" s="13"/>
      <c r="Y78" s="14"/>
      <c r="Z78" s="5"/>
      <c r="AA78" s="13"/>
      <c r="AB78" s="13"/>
      <c r="AC78" s="14"/>
      <c r="AD78" s="5"/>
      <c r="AE78" s="13"/>
      <c r="AF78" s="13"/>
      <c r="AG78" s="13"/>
      <c r="AH78" s="14"/>
      <c r="AI78" s="5"/>
      <c r="AJ78" s="13"/>
      <c r="AK78" s="13"/>
      <c r="AL78" s="14"/>
      <c r="AM78" s="5"/>
      <c r="AN78" s="13"/>
      <c r="AO78" s="13"/>
      <c r="AP78" s="13"/>
      <c r="AQ78" s="14"/>
      <c r="AR78" s="5"/>
      <c r="AS78" s="13"/>
      <c r="AT78" s="13"/>
      <c r="AU78" s="13"/>
      <c r="AV78" s="14"/>
      <c r="AW78" s="5"/>
      <c r="AX78" s="13"/>
      <c r="AY78" s="13"/>
      <c r="AZ78" s="14"/>
      <c r="BA78" s="5"/>
      <c r="BB78" s="13"/>
      <c r="BC78" s="13"/>
      <c r="BD78" s="13"/>
      <c r="BE78" s="26"/>
      <c r="BF78" s="37" t="s">
        <v>35</v>
      </c>
      <c r="BG78" s="33">
        <f t="shared" si="4"/>
        <v>0</v>
      </c>
      <c r="BH78" s="33">
        <f t="shared" si="5"/>
        <v>0</v>
      </c>
      <c r="BI78" s="33">
        <f t="shared" si="6"/>
        <v>0</v>
      </c>
      <c r="BJ78" s="33">
        <f t="shared" si="7"/>
        <v>0</v>
      </c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</row>
    <row r="79" spans="1:154" ht="15" customHeight="1" x14ac:dyDescent="0.25">
      <c r="A79" s="134"/>
      <c r="B79" s="137"/>
      <c r="C79" s="139" t="s">
        <v>13</v>
      </c>
      <c r="D79" s="22" t="s">
        <v>15</v>
      </c>
      <c r="E79" s="23"/>
      <c r="F79" s="24"/>
      <c r="G79" s="24"/>
      <c r="H79" s="25"/>
      <c r="I79" s="23"/>
      <c r="J79" s="24"/>
      <c r="K79" s="24"/>
      <c r="L79" s="25"/>
      <c r="M79" s="23"/>
      <c r="N79" s="24"/>
      <c r="O79" s="24"/>
      <c r="P79" s="25"/>
      <c r="Q79" s="23"/>
      <c r="R79" s="24"/>
      <c r="S79" s="24"/>
      <c r="T79" s="24"/>
      <c r="U79" s="25"/>
      <c r="V79" s="23"/>
      <c r="W79" s="24"/>
      <c r="X79" s="24"/>
      <c r="Y79" s="25"/>
      <c r="Z79" s="23"/>
      <c r="AA79" s="24"/>
      <c r="AB79" s="24"/>
      <c r="AC79" s="25"/>
      <c r="AD79" s="23"/>
      <c r="AE79" s="24"/>
      <c r="AF79" s="24"/>
      <c r="AG79" s="24"/>
      <c r="AH79" s="25"/>
      <c r="AI79" s="23"/>
      <c r="AJ79" s="24"/>
      <c r="AK79" s="24"/>
      <c r="AL79" s="25"/>
      <c r="AM79" s="23"/>
      <c r="AN79" s="24"/>
      <c r="AO79" s="24"/>
      <c r="AP79" s="24"/>
      <c r="AQ79" s="25"/>
      <c r="AR79" s="23"/>
      <c r="AS79" s="24"/>
      <c r="AT79" s="24"/>
      <c r="AU79" s="24"/>
      <c r="AV79" s="25"/>
      <c r="AW79" s="23"/>
      <c r="AX79" s="24"/>
      <c r="AY79" s="24"/>
      <c r="AZ79" s="25"/>
      <c r="BA79" s="23"/>
      <c r="BB79" s="24"/>
      <c r="BC79" s="24"/>
      <c r="BD79" s="24"/>
      <c r="BE79" s="22"/>
      <c r="BF79" s="37" t="s">
        <v>30</v>
      </c>
      <c r="BG79" s="33">
        <f t="shared" si="4"/>
        <v>0</v>
      </c>
      <c r="BH79" s="33">
        <f t="shared" si="5"/>
        <v>0</v>
      </c>
      <c r="BI79" s="33">
        <f t="shared" si="6"/>
        <v>0</v>
      </c>
      <c r="BJ79" s="33">
        <f t="shared" si="7"/>
        <v>0</v>
      </c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</row>
    <row r="80" spans="1:154" ht="15" customHeight="1" x14ac:dyDescent="0.25">
      <c r="A80" s="135"/>
      <c r="B80" s="138"/>
      <c r="C80" s="140"/>
      <c r="D80" s="17" t="s">
        <v>16</v>
      </c>
      <c r="E80" s="18"/>
      <c r="F80" s="2"/>
      <c r="G80" s="2"/>
      <c r="H80" s="19"/>
      <c r="I80" s="18"/>
      <c r="J80" s="2"/>
      <c r="K80" s="2"/>
      <c r="L80" s="19"/>
      <c r="M80" s="18"/>
      <c r="N80" s="2"/>
      <c r="O80" s="2"/>
      <c r="P80" s="19"/>
      <c r="Q80" s="18"/>
      <c r="R80" s="2"/>
      <c r="S80" s="2"/>
      <c r="T80" s="2"/>
      <c r="U80" s="19"/>
      <c r="V80" s="18"/>
      <c r="W80" s="2"/>
      <c r="X80" s="2"/>
      <c r="Y80" s="19"/>
      <c r="Z80" s="18"/>
      <c r="AA80" s="2"/>
      <c r="AB80" s="2"/>
      <c r="AC80" s="19"/>
      <c r="AD80" s="18"/>
      <c r="AE80" s="2"/>
      <c r="AF80" s="2"/>
      <c r="AG80" s="2"/>
      <c r="AH80" s="19"/>
      <c r="AI80" s="18"/>
      <c r="AJ80" s="2"/>
      <c r="AK80" s="2"/>
      <c r="AL80" s="19"/>
      <c r="AM80" s="18"/>
      <c r="AN80" s="2"/>
      <c r="AO80" s="2"/>
      <c r="AP80" s="2"/>
      <c r="AQ80" s="19"/>
      <c r="AR80" s="18"/>
      <c r="AS80" s="2"/>
      <c r="AT80" s="2"/>
      <c r="AU80" s="2"/>
      <c r="AV80" s="19"/>
      <c r="AW80" s="18"/>
      <c r="AX80" s="2"/>
      <c r="AY80" s="2"/>
      <c r="AZ80" s="19"/>
      <c r="BA80" s="18"/>
      <c r="BB80" s="2"/>
      <c r="BC80" s="2"/>
      <c r="BD80" s="2"/>
      <c r="BE80" s="17"/>
      <c r="BF80" s="37" t="s">
        <v>31</v>
      </c>
      <c r="BG80" s="33">
        <f t="shared" si="4"/>
        <v>0</v>
      </c>
      <c r="BH80" s="33">
        <f t="shared" si="5"/>
        <v>0</v>
      </c>
      <c r="BI80" s="33">
        <f t="shared" si="6"/>
        <v>0</v>
      </c>
      <c r="BJ80" s="33">
        <f t="shared" si="7"/>
        <v>0</v>
      </c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</row>
    <row r="81" spans="1:154" ht="15" customHeight="1" x14ac:dyDescent="0.25">
      <c r="A81" s="135"/>
      <c r="B81" s="138"/>
      <c r="C81" s="219" t="s">
        <v>14</v>
      </c>
      <c r="D81" s="17" t="s">
        <v>15</v>
      </c>
      <c r="E81" s="18"/>
      <c r="F81" s="2"/>
      <c r="G81" s="2"/>
      <c r="H81" s="19"/>
      <c r="I81" s="18"/>
      <c r="J81" s="2"/>
      <c r="K81" s="2"/>
      <c r="L81" s="19"/>
      <c r="M81" s="18"/>
      <c r="N81" s="2"/>
      <c r="O81" s="2"/>
      <c r="P81" s="19"/>
      <c r="Q81" s="18"/>
      <c r="R81" s="2"/>
      <c r="S81" s="2"/>
      <c r="T81" s="2"/>
      <c r="U81" s="19"/>
      <c r="V81" s="18"/>
      <c r="W81" s="2"/>
      <c r="X81" s="2"/>
      <c r="Y81" s="19"/>
      <c r="Z81" s="18"/>
      <c r="AA81" s="2"/>
      <c r="AB81" s="2"/>
      <c r="AC81" s="19"/>
      <c r="AD81" s="18"/>
      <c r="AE81" s="2"/>
      <c r="AF81" s="2"/>
      <c r="AG81" s="2"/>
      <c r="AH81" s="19"/>
      <c r="AI81" s="18"/>
      <c r="AJ81" s="2"/>
      <c r="AK81" s="2"/>
      <c r="AL81" s="19"/>
      <c r="AM81" s="18"/>
      <c r="AN81" s="2"/>
      <c r="AO81" s="2"/>
      <c r="AP81" s="2"/>
      <c r="AQ81" s="19"/>
      <c r="AR81" s="18"/>
      <c r="AS81" s="2"/>
      <c r="AT81" s="2"/>
      <c r="AU81" s="2"/>
      <c r="AV81" s="19"/>
      <c r="AW81" s="18"/>
      <c r="AX81" s="2"/>
      <c r="AY81" s="2"/>
      <c r="AZ81" s="19"/>
      <c r="BA81" s="18"/>
      <c r="BB81" s="2"/>
      <c r="BC81" s="2"/>
      <c r="BD81" s="2"/>
      <c r="BE81" s="17"/>
      <c r="BF81" s="37" t="s">
        <v>32</v>
      </c>
      <c r="BG81" s="33">
        <f t="shared" si="4"/>
        <v>0</v>
      </c>
      <c r="BH81" s="33">
        <f t="shared" si="5"/>
        <v>0</v>
      </c>
      <c r="BI81" s="33">
        <f t="shared" si="6"/>
        <v>0</v>
      </c>
      <c r="BJ81" s="33">
        <f t="shared" si="7"/>
        <v>0</v>
      </c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</row>
    <row r="82" spans="1:154" ht="15" customHeight="1" x14ac:dyDescent="0.25">
      <c r="A82" s="135"/>
      <c r="B82" s="138"/>
      <c r="C82" s="148"/>
      <c r="D82" s="17" t="s">
        <v>16</v>
      </c>
      <c r="E82" s="18"/>
      <c r="F82" s="2"/>
      <c r="G82" s="2"/>
      <c r="H82" s="19"/>
      <c r="I82" s="18"/>
      <c r="J82" s="2"/>
      <c r="K82" s="2"/>
      <c r="L82" s="19"/>
      <c r="M82" s="18"/>
      <c r="N82" s="2"/>
      <c r="O82" s="2"/>
      <c r="P82" s="19"/>
      <c r="Q82" s="18"/>
      <c r="R82" s="2"/>
      <c r="S82" s="2"/>
      <c r="T82" s="2"/>
      <c r="U82" s="19"/>
      <c r="V82" s="18"/>
      <c r="W82" s="2"/>
      <c r="X82" s="2"/>
      <c r="Y82" s="19"/>
      <c r="Z82" s="18"/>
      <c r="AA82" s="2"/>
      <c r="AB82" s="2"/>
      <c r="AC82" s="19"/>
      <c r="AD82" s="18"/>
      <c r="AE82" s="2"/>
      <c r="AF82" s="2"/>
      <c r="AG82" s="2"/>
      <c r="AH82" s="19"/>
      <c r="AI82" s="18"/>
      <c r="AJ82" s="2"/>
      <c r="AK82" s="2"/>
      <c r="AL82" s="19"/>
      <c r="AM82" s="18"/>
      <c r="AN82" s="2"/>
      <c r="AO82" s="2"/>
      <c r="AP82" s="2"/>
      <c r="AQ82" s="19"/>
      <c r="AR82" s="18"/>
      <c r="AS82" s="2"/>
      <c r="AT82" s="2"/>
      <c r="AU82" s="2"/>
      <c r="AV82" s="19"/>
      <c r="AW82" s="18"/>
      <c r="AX82" s="2"/>
      <c r="AY82" s="2"/>
      <c r="AZ82" s="19"/>
      <c r="BA82" s="18"/>
      <c r="BB82" s="2"/>
      <c r="BC82" s="2"/>
      <c r="BD82" s="2"/>
      <c r="BE82" s="17"/>
      <c r="BF82" s="37" t="s">
        <v>33</v>
      </c>
      <c r="BG82" s="33">
        <f t="shared" si="4"/>
        <v>0</v>
      </c>
      <c r="BH82" s="33">
        <f t="shared" si="5"/>
        <v>0</v>
      </c>
      <c r="BI82" s="33">
        <f t="shared" si="6"/>
        <v>0</v>
      </c>
      <c r="BJ82" s="33">
        <f t="shared" si="7"/>
        <v>0</v>
      </c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</row>
    <row r="83" spans="1:154" ht="15" customHeight="1" x14ac:dyDescent="0.25">
      <c r="A83" s="135"/>
      <c r="B83" s="138"/>
      <c r="C83" s="146" t="s">
        <v>17</v>
      </c>
      <c r="D83" s="17" t="s">
        <v>15</v>
      </c>
      <c r="E83" s="18"/>
      <c r="F83" s="2"/>
      <c r="G83" s="2"/>
      <c r="H83" s="19"/>
      <c r="I83" s="18"/>
      <c r="J83" s="2"/>
      <c r="K83" s="2"/>
      <c r="L83" s="19"/>
      <c r="M83" s="18"/>
      <c r="N83" s="2"/>
      <c r="O83" s="2"/>
      <c r="P83" s="19"/>
      <c r="Q83" s="18"/>
      <c r="R83" s="2"/>
      <c r="S83" s="2"/>
      <c r="T83" s="2"/>
      <c r="U83" s="19"/>
      <c r="V83" s="18"/>
      <c r="W83" s="2"/>
      <c r="X83" s="2"/>
      <c r="Y83" s="19"/>
      <c r="Z83" s="18"/>
      <c r="AA83" s="2"/>
      <c r="AB83" s="2"/>
      <c r="AC83" s="19"/>
      <c r="AD83" s="18"/>
      <c r="AE83" s="2"/>
      <c r="AF83" s="2"/>
      <c r="AG83" s="2"/>
      <c r="AH83" s="19"/>
      <c r="AI83" s="18"/>
      <c r="AJ83" s="2"/>
      <c r="AK83" s="2"/>
      <c r="AL83" s="19"/>
      <c r="AM83" s="18"/>
      <c r="AN83" s="2"/>
      <c r="AO83" s="2"/>
      <c r="AP83" s="2"/>
      <c r="AQ83" s="19"/>
      <c r="AR83" s="18"/>
      <c r="AS83" s="2"/>
      <c r="AT83" s="2"/>
      <c r="AU83" s="2"/>
      <c r="AV83" s="19"/>
      <c r="AW83" s="18"/>
      <c r="AX83" s="2"/>
      <c r="AY83" s="2"/>
      <c r="AZ83" s="19"/>
      <c r="BA83" s="18"/>
      <c r="BB83" s="2"/>
      <c r="BC83" s="2"/>
      <c r="BD83" s="2"/>
      <c r="BE83" s="17"/>
      <c r="BF83" s="37" t="s">
        <v>34</v>
      </c>
      <c r="BG83" s="33">
        <f t="shared" si="4"/>
        <v>0</v>
      </c>
      <c r="BH83" s="33">
        <f t="shared" si="5"/>
        <v>0</v>
      </c>
      <c r="BI83" s="33">
        <f t="shared" si="6"/>
        <v>0</v>
      </c>
      <c r="BJ83" s="33">
        <f t="shared" si="7"/>
        <v>0</v>
      </c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</row>
    <row r="84" spans="1:154" ht="15" customHeight="1" thickBot="1" x14ac:dyDescent="0.3">
      <c r="A84" s="136"/>
      <c r="B84" s="145"/>
      <c r="C84" s="147"/>
      <c r="D84" s="26" t="s">
        <v>16</v>
      </c>
      <c r="E84" s="5"/>
      <c r="F84" s="13"/>
      <c r="G84" s="13"/>
      <c r="H84" s="14"/>
      <c r="I84" s="5"/>
      <c r="J84" s="13"/>
      <c r="K84" s="13"/>
      <c r="L84" s="14"/>
      <c r="M84" s="5"/>
      <c r="N84" s="13"/>
      <c r="O84" s="13"/>
      <c r="P84" s="14"/>
      <c r="Q84" s="5"/>
      <c r="R84" s="13"/>
      <c r="S84" s="13"/>
      <c r="T84" s="13"/>
      <c r="U84" s="14"/>
      <c r="V84" s="5"/>
      <c r="W84" s="13"/>
      <c r="X84" s="13"/>
      <c r="Y84" s="14"/>
      <c r="Z84" s="5"/>
      <c r="AA84" s="13"/>
      <c r="AB84" s="13"/>
      <c r="AC84" s="14"/>
      <c r="AD84" s="5"/>
      <c r="AE84" s="13"/>
      <c r="AF84" s="13"/>
      <c r="AG84" s="13"/>
      <c r="AH84" s="14"/>
      <c r="AI84" s="5"/>
      <c r="AJ84" s="13"/>
      <c r="AK84" s="13"/>
      <c r="AL84" s="14"/>
      <c r="AM84" s="5"/>
      <c r="AN84" s="13"/>
      <c r="AO84" s="13"/>
      <c r="AP84" s="13"/>
      <c r="AQ84" s="14"/>
      <c r="AR84" s="5"/>
      <c r="AS84" s="13"/>
      <c r="AT84" s="13"/>
      <c r="AU84" s="13"/>
      <c r="AV84" s="14"/>
      <c r="AW84" s="5"/>
      <c r="AX84" s="13"/>
      <c r="AY84" s="13"/>
      <c r="AZ84" s="14"/>
      <c r="BA84" s="5"/>
      <c r="BB84" s="13"/>
      <c r="BC84" s="13"/>
      <c r="BD84" s="13"/>
      <c r="BE84" s="26"/>
      <c r="BF84" s="37" t="s">
        <v>35</v>
      </c>
      <c r="BG84" s="33">
        <f t="shared" si="4"/>
        <v>0</v>
      </c>
      <c r="BH84" s="33">
        <f t="shared" si="5"/>
        <v>0</v>
      </c>
      <c r="BI84" s="33">
        <f t="shared" si="6"/>
        <v>0</v>
      </c>
      <c r="BJ84" s="33">
        <f t="shared" si="7"/>
        <v>0</v>
      </c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</row>
    <row r="85" spans="1:154" ht="15" customHeight="1" x14ac:dyDescent="0.25">
      <c r="A85" s="134"/>
      <c r="B85" s="137"/>
      <c r="C85" s="139" t="s">
        <v>13</v>
      </c>
      <c r="D85" s="22" t="s">
        <v>15</v>
      </c>
      <c r="E85" s="23"/>
      <c r="F85" s="24"/>
      <c r="G85" s="24"/>
      <c r="H85" s="25"/>
      <c r="I85" s="23"/>
      <c r="J85" s="24"/>
      <c r="K85" s="24"/>
      <c r="L85" s="25"/>
      <c r="M85" s="23"/>
      <c r="N85" s="24"/>
      <c r="O85" s="24"/>
      <c r="P85" s="25"/>
      <c r="Q85" s="23"/>
      <c r="R85" s="24"/>
      <c r="S85" s="24"/>
      <c r="T85" s="24"/>
      <c r="U85" s="25"/>
      <c r="V85" s="23"/>
      <c r="W85" s="24"/>
      <c r="X85" s="24"/>
      <c r="Y85" s="25"/>
      <c r="Z85" s="23"/>
      <c r="AA85" s="24"/>
      <c r="AB85" s="24"/>
      <c r="AC85" s="25"/>
      <c r="AD85" s="23"/>
      <c r="AE85" s="24"/>
      <c r="AF85" s="24"/>
      <c r="AG85" s="24"/>
      <c r="AH85" s="25"/>
      <c r="AI85" s="23"/>
      <c r="AJ85" s="24"/>
      <c r="AK85" s="24"/>
      <c r="AL85" s="25"/>
      <c r="AM85" s="23"/>
      <c r="AN85" s="24"/>
      <c r="AO85" s="24"/>
      <c r="AP85" s="24"/>
      <c r="AQ85" s="25"/>
      <c r="AR85" s="23"/>
      <c r="AS85" s="24"/>
      <c r="AT85" s="24"/>
      <c r="AU85" s="24"/>
      <c r="AV85" s="25"/>
      <c r="AW85" s="23"/>
      <c r="AX85" s="24"/>
      <c r="AY85" s="24"/>
      <c r="AZ85" s="25"/>
      <c r="BA85" s="23"/>
      <c r="BB85" s="24"/>
      <c r="BC85" s="24"/>
      <c r="BD85" s="24"/>
      <c r="BE85" s="22"/>
      <c r="BF85" s="37" t="s">
        <v>30</v>
      </c>
      <c r="BG85" s="33">
        <f t="shared" si="4"/>
        <v>0</v>
      </c>
      <c r="BH85" s="33">
        <f t="shared" si="5"/>
        <v>0</v>
      </c>
      <c r="BI85" s="33">
        <f t="shared" si="6"/>
        <v>0</v>
      </c>
      <c r="BJ85" s="33">
        <f t="shared" si="7"/>
        <v>0</v>
      </c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</row>
    <row r="86" spans="1:154" ht="15" customHeight="1" x14ac:dyDescent="0.25">
      <c r="A86" s="135"/>
      <c r="B86" s="138"/>
      <c r="C86" s="140"/>
      <c r="D86" s="17" t="s">
        <v>16</v>
      </c>
      <c r="E86" s="18"/>
      <c r="F86" s="2"/>
      <c r="G86" s="2"/>
      <c r="H86" s="19"/>
      <c r="I86" s="18"/>
      <c r="J86" s="2"/>
      <c r="K86" s="2"/>
      <c r="L86" s="19"/>
      <c r="M86" s="18"/>
      <c r="N86" s="2"/>
      <c r="O86" s="2"/>
      <c r="P86" s="19"/>
      <c r="Q86" s="18"/>
      <c r="R86" s="2"/>
      <c r="S86" s="2"/>
      <c r="T86" s="2"/>
      <c r="U86" s="19"/>
      <c r="V86" s="18"/>
      <c r="W86" s="2"/>
      <c r="X86" s="2"/>
      <c r="Y86" s="19"/>
      <c r="Z86" s="18"/>
      <c r="AA86" s="2"/>
      <c r="AB86" s="2"/>
      <c r="AC86" s="19"/>
      <c r="AD86" s="18"/>
      <c r="AE86" s="2"/>
      <c r="AF86" s="2"/>
      <c r="AG86" s="2"/>
      <c r="AH86" s="19"/>
      <c r="AI86" s="18"/>
      <c r="AJ86" s="2"/>
      <c r="AK86" s="2"/>
      <c r="AL86" s="19"/>
      <c r="AM86" s="18"/>
      <c r="AN86" s="2"/>
      <c r="AO86" s="2"/>
      <c r="AP86" s="2"/>
      <c r="AQ86" s="19"/>
      <c r="AR86" s="18"/>
      <c r="AS86" s="2"/>
      <c r="AT86" s="2"/>
      <c r="AU86" s="2"/>
      <c r="AV86" s="19"/>
      <c r="AW86" s="18"/>
      <c r="AX86" s="2"/>
      <c r="AY86" s="2"/>
      <c r="AZ86" s="19"/>
      <c r="BA86" s="18"/>
      <c r="BB86" s="2"/>
      <c r="BC86" s="2"/>
      <c r="BD86" s="2"/>
      <c r="BE86" s="17"/>
      <c r="BF86" s="37" t="s">
        <v>31</v>
      </c>
      <c r="BG86" s="33">
        <f t="shared" si="4"/>
        <v>0</v>
      </c>
      <c r="BH86" s="33">
        <f t="shared" si="5"/>
        <v>0</v>
      </c>
      <c r="BI86" s="33">
        <f t="shared" si="6"/>
        <v>0</v>
      </c>
      <c r="BJ86" s="33">
        <f t="shared" si="7"/>
        <v>0</v>
      </c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</row>
    <row r="87" spans="1:154" ht="15" customHeight="1" x14ac:dyDescent="0.25">
      <c r="A87" s="135"/>
      <c r="B87" s="138"/>
      <c r="C87" s="219" t="s">
        <v>14</v>
      </c>
      <c r="D87" s="17" t="s">
        <v>15</v>
      </c>
      <c r="E87" s="18"/>
      <c r="F87" s="2"/>
      <c r="G87" s="2"/>
      <c r="H87" s="19"/>
      <c r="I87" s="18"/>
      <c r="J87" s="2"/>
      <c r="K87" s="2"/>
      <c r="L87" s="19"/>
      <c r="M87" s="18"/>
      <c r="N87" s="2"/>
      <c r="O87" s="2"/>
      <c r="P87" s="19"/>
      <c r="Q87" s="18"/>
      <c r="R87" s="2"/>
      <c r="S87" s="2"/>
      <c r="T87" s="2"/>
      <c r="U87" s="19"/>
      <c r="V87" s="18"/>
      <c r="W87" s="2"/>
      <c r="X87" s="2"/>
      <c r="Y87" s="19"/>
      <c r="Z87" s="18"/>
      <c r="AA87" s="2"/>
      <c r="AB87" s="2"/>
      <c r="AC87" s="19"/>
      <c r="AD87" s="18"/>
      <c r="AE87" s="2"/>
      <c r="AF87" s="2"/>
      <c r="AG87" s="2"/>
      <c r="AH87" s="19"/>
      <c r="AI87" s="18"/>
      <c r="AJ87" s="2"/>
      <c r="AK87" s="2"/>
      <c r="AL87" s="19"/>
      <c r="AM87" s="18"/>
      <c r="AN87" s="2"/>
      <c r="AO87" s="2"/>
      <c r="AP87" s="2"/>
      <c r="AQ87" s="19"/>
      <c r="AR87" s="18"/>
      <c r="AS87" s="2"/>
      <c r="AT87" s="2"/>
      <c r="AU87" s="2"/>
      <c r="AV87" s="19"/>
      <c r="AW87" s="18"/>
      <c r="AX87" s="2"/>
      <c r="AY87" s="2"/>
      <c r="AZ87" s="19"/>
      <c r="BA87" s="18"/>
      <c r="BB87" s="2"/>
      <c r="BC87" s="2"/>
      <c r="BD87" s="2"/>
      <c r="BE87" s="17"/>
      <c r="BF87" s="37" t="s">
        <v>32</v>
      </c>
      <c r="BG87" s="33">
        <f t="shared" si="4"/>
        <v>0</v>
      </c>
      <c r="BH87" s="33">
        <f t="shared" si="5"/>
        <v>0</v>
      </c>
      <c r="BI87" s="33">
        <f t="shared" si="6"/>
        <v>0</v>
      </c>
      <c r="BJ87" s="33">
        <f t="shared" si="7"/>
        <v>0</v>
      </c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</row>
    <row r="88" spans="1:154" ht="15" customHeight="1" x14ac:dyDescent="0.25">
      <c r="A88" s="135"/>
      <c r="B88" s="138"/>
      <c r="C88" s="148"/>
      <c r="D88" s="17" t="s">
        <v>16</v>
      </c>
      <c r="E88" s="18"/>
      <c r="F88" s="2"/>
      <c r="G88" s="2"/>
      <c r="H88" s="19"/>
      <c r="I88" s="18"/>
      <c r="J88" s="2"/>
      <c r="K88" s="2"/>
      <c r="L88" s="19"/>
      <c r="M88" s="18"/>
      <c r="N88" s="2"/>
      <c r="O88" s="2"/>
      <c r="P88" s="19"/>
      <c r="Q88" s="18"/>
      <c r="R88" s="2"/>
      <c r="S88" s="2"/>
      <c r="T88" s="2"/>
      <c r="U88" s="19"/>
      <c r="V88" s="18"/>
      <c r="W88" s="2"/>
      <c r="X88" s="2"/>
      <c r="Y88" s="19"/>
      <c r="Z88" s="18"/>
      <c r="AA88" s="2"/>
      <c r="AB88" s="2"/>
      <c r="AC88" s="19"/>
      <c r="AD88" s="18"/>
      <c r="AE88" s="2"/>
      <c r="AF88" s="2"/>
      <c r="AG88" s="2"/>
      <c r="AH88" s="19"/>
      <c r="AI88" s="18"/>
      <c r="AJ88" s="2"/>
      <c r="AK88" s="2"/>
      <c r="AL88" s="19"/>
      <c r="AM88" s="18"/>
      <c r="AN88" s="2"/>
      <c r="AO88" s="2"/>
      <c r="AP88" s="2"/>
      <c r="AQ88" s="19"/>
      <c r="AR88" s="18"/>
      <c r="AS88" s="2"/>
      <c r="AT88" s="2"/>
      <c r="AU88" s="2"/>
      <c r="AV88" s="19"/>
      <c r="AW88" s="18"/>
      <c r="AX88" s="2"/>
      <c r="AY88" s="2"/>
      <c r="AZ88" s="19"/>
      <c r="BA88" s="18"/>
      <c r="BB88" s="2"/>
      <c r="BC88" s="2"/>
      <c r="BD88" s="2"/>
      <c r="BE88" s="17"/>
      <c r="BF88" s="37" t="s">
        <v>33</v>
      </c>
      <c r="BG88" s="33">
        <f t="shared" si="4"/>
        <v>0</v>
      </c>
      <c r="BH88" s="33">
        <f t="shared" si="5"/>
        <v>0</v>
      </c>
      <c r="BI88" s="33">
        <f t="shared" si="6"/>
        <v>0</v>
      </c>
      <c r="BJ88" s="33">
        <f t="shared" si="7"/>
        <v>0</v>
      </c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</row>
    <row r="89" spans="1:154" ht="15" customHeight="1" x14ac:dyDescent="0.25">
      <c r="A89" s="135"/>
      <c r="B89" s="138"/>
      <c r="C89" s="146" t="s">
        <v>17</v>
      </c>
      <c r="D89" s="17" t="s">
        <v>15</v>
      </c>
      <c r="E89" s="18"/>
      <c r="F89" s="2"/>
      <c r="G89" s="2"/>
      <c r="H89" s="19"/>
      <c r="I89" s="18"/>
      <c r="J89" s="2"/>
      <c r="K89" s="2"/>
      <c r="L89" s="19"/>
      <c r="M89" s="18"/>
      <c r="N89" s="2"/>
      <c r="O89" s="2"/>
      <c r="P89" s="19"/>
      <c r="Q89" s="18"/>
      <c r="R89" s="2"/>
      <c r="S89" s="2"/>
      <c r="T89" s="2"/>
      <c r="U89" s="19"/>
      <c r="V89" s="18"/>
      <c r="W89" s="2"/>
      <c r="X89" s="2"/>
      <c r="Y89" s="19"/>
      <c r="Z89" s="18"/>
      <c r="AA89" s="2"/>
      <c r="AB89" s="2"/>
      <c r="AC89" s="19"/>
      <c r="AD89" s="18"/>
      <c r="AE89" s="2"/>
      <c r="AF89" s="2"/>
      <c r="AG89" s="2"/>
      <c r="AH89" s="19"/>
      <c r="AI89" s="18"/>
      <c r="AJ89" s="2"/>
      <c r="AK89" s="2"/>
      <c r="AL89" s="19"/>
      <c r="AM89" s="18"/>
      <c r="AN89" s="2"/>
      <c r="AO89" s="2"/>
      <c r="AP89" s="2"/>
      <c r="AQ89" s="19"/>
      <c r="AR89" s="18"/>
      <c r="AS89" s="2"/>
      <c r="AT89" s="2"/>
      <c r="AU89" s="2"/>
      <c r="AV89" s="19"/>
      <c r="AW89" s="18"/>
      <c r="AX89" s="2"/>
      <c r="AY89" s="2"/>
      <c r="AZ89" s="19"/>
      <c r="BA89" s="18"/>
      <c r="BB89" s="2"/>
      <c r="BC89" s="2"/>
      <c r="BD89" s="2"/>
      <c r="BE89" s="17"/>
      <c r="BF89" s="37" t="s">
        <v>34</v>
      </c>
      <c r="BG89" s="33">
        <f t="shared" si="4"/>
        <v>0</v>
      </c>
      <c r="BH89" s="33">
        <f t="shared" si="5"/>
        <v>0</v>
      </c>
      <c r="BI89" s="33">
        <f t="shared" si="6"/>
        <v>0</v>
      </c>
      <c r="BJ89" s="33">
        <f t="shared" si="7"/>
        <v>0</v>
      </c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</row>
    <row r="90" spans="1:154" ht="15" customHeight="1" thickBot="1" x14ac:dyDescent="0.3">
      <c r="A90" s="136"/>
      <c r="B90" s="145"/>
      <c r="C90" s="147"/>
      <c r="D90" s="26" t="s">
        <v>16</v>
      </c>
      <c r="E90" s="5"/>
      <c r="F90" s="13"/>
      <c r="G90" s="13"/>
      <c r="H90" s="14"/>
      <c r="I90" s="5"/>
      <c r="J90" s="13"/>
      <c r="K90" s="13"/>
      <c r="L90" s="14"/>
      <c r="M90" s="5"/>
      <c r="N90" s="13"/>
      <c r="O90" s="13"/>
      <c r="P90" s="14"/>
      <c r="Q90" s="5"/>
      <c r="R90" s="13"/>
      <c r="S90" s="13"/>
      <c r="T90" s="13"/>
      <c r="U90" s="14"/>
      <c r="V90" s="5"/>
      <c r="W90" s="13"/>
      <c r="X90" s="13"/>
      <c r="Y90" s="14"/>
      <c r="Z90" s="5"/>
      <c r="AA90" s="13"/>
      <c r="AB90" s="13"/>
      <c r="AC90" s="14"/>
      <c r="AD90" s="5"/>
      <c r="AE90" s="13"/>
      <c r="AF90" s="13"/>
      <c r="AG90" s="13"/>
      <c r="AH90" s="14"/>
      <c r="AI90" s="5"/>
      <c r="AJ90" s="13"/>
      <c r="AK90" s="13"/>
      <c r="AL90" s="14"/>
      <c r="AM90" s="5"/>
      <c r="AN90" s="13"/>
      <c r="AO90" s="13"/>
      <c r="AP90" s="13"/>
      <c r="AQ90" s="14"/>
      <c r="AR90" s="5"/>
      <c r="AS90" s="13"/>
      <c r="AT90" s="13"/>
      <c r="AU90" s="13"/>
      <c r="AV90" s="14"/>
      <c r="AW90" s="5"/>
      <c r="AX90" s="13"/>
      <c r="AY90" s="13"/>
      <c r="AZ90" s="14"/>
      <c r="BA90" s="5"/>
      <c r="BB90" s="13"/>
      <c r="BC90" s="13"/>
      <c r="BD90" s="13"/>
      <c r="BE90" s="26"/>
      <c r="BF90" s="37" t="s">
        <v>35</v>
      </c>
      <c r="BG90" s="33">
        <f t="shared" si="4"/>
        <v>0</v>
      </c>
      <c r="BH90" s="33">
        <f t="shared" si="5"/>
        <v>0</v>
      </c>
      <c r="BI90" s="33">
        <f t="shared" si="6"/>
        <v>0</v>
      </c>
      <c r="BJ90" s="33">
        <f t="shared" si="7"/>
        <v>0</v>
      </c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</row>
    <row r="91" spans="1:154" ht="15" customHeight="1" x14ac:dyDescent="0.25">
      <c r="A91" s="134"/>
      <c r="B91" s="137"/>
      <c r="C91" s="139" t="s">
        <v>13</v>
      </c>
      <c r="D91" s="22" t="s">
        <v>15</v>
      </c>
      <c r="E91" s="23"/>
      <c r="F91" s="24"/>
      <c r="G91" s="24"/>
      <c r="H91" s="25"/>
      <c r="I91" s="23"/>
      <c r="J91" s="24"/>
      <c r="K91" s="24"/>
      <c r="L91" s="25"/>
      <c r="M91" s="23"/>
      <c r="N91" s="24"/>
      <c r="O91" s="24"/>
      <c r="P91" s="25"/>
      <c r="Q91" s="23"/>
      <c r="R91" s="24"/>
      <c r="S91" s="24"/>
      <c r="T91" s="24"/>
      <c r="U91" s="25"/>
      <c r="V91" s="23"/>
      <c r="W91" s="24"/>
      <c r="X91" s="24"/>
      <c r="Y91" s="25"/>
      <c r="Z91" s="23"/>
      <c r="AA91" s="24"/>
      <c r="AB91" s="24"/>
      <c r="AC91" s="25"/>
      <c r="AD91" s="23"/>
      <c r="AE91" s="24"/>
      <c r="AF91" s="24"/>
      <c r="AG91" s="24"/>
      <c r="AH91" s="25"/>
      <c r="AI91" s="23"/>
      <c r="AJ91" s="24"/>
      <c r="AK91" s="24"/>
      <c r="AL91" s="25"/>
      <c r="AM91" s="23"/>
      <c r="AN91" s="24"/>
      <c r="AO91" s="24"/>
      <c r="AP91" s="24"/>
      <c r="AQ91" s="25"/>
      <c r="AR91" s="23"/>
      <c r="AS91" s="24"/>
      <c r="AT91" s="24"/>
      <c r="AU91" s="24"/>
      <c r="AV91" s="25"/>
      <c r="AW91" s="23"/>
      <c r="AX91" s="24"/>
      <c r="AY91" s="24"/>
      <c r="AZ91" s="25"/>
      <c r="BA91" s="23"/>
      <c r="BB91" s="24"/>
      <c r="BC91" s="24"/>
      <c r="BD91" s="24"/>
      <c r="BE91" s="22"/>
      <c r="BF91" s="37" t="s">
        <v>30</v>
      </c>
      <c r="BG91" s="33">
        <f t="shared" si="4"/>
        <v>0</v>
      </c>
      <c r="BH91" s="33">
        <f t="shared" si="5"/>
        <v>0</v>
      </c>
      <c r="BI91" s="33">
        <f t="shared" si="6"/>
        <v>0</v>
      </c>
      <c r="BJ91" s="33">
        <f t="shared" si="7"/>
        <v>0</v>
      </c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</row>
    <row r="92" spans="1:154" ht="15" customHeight="1" x14ac:dyDescent="0.25">
      <c r="A92" s="135"/>
      <c r="B92" s="138"/>
      <c r="C92" s="140"/>
      <c r="D92" s="17" t="s">
        <v>16</v>
      </c>
      <c r="E92" s="18"/>
      <c r="F92" s="2"/>
      <c r="G92" s="2"/>
      <c r="H92" s="19"/>
      <c r="I92" s="18"/>
      <c r="J92" s="2"/>
      <c r="K92" s="2"/>
      <c r="L92" s="19"/>
      <c r="M92" s="18"/>
      <c r="N92" s="2"/>
      <c r="O92" s="2"/>
      <c r="P92" s="19"/>
      <c r="Q92" s="18"/>
      <c r="R92" s="2"/>
      <c r="S92" s="2"/>
      <c r="T92" s="2"/>
      <c r="U92" s="19"/>
      <c r="V92" s="18"/>
      <c r="W92" s="2"/>
      <c r="X92" s="2"/>
      <c r="Y92" s="19"/>
      <c r="Z92" s="18"/>
      <c r="AA92" s="2"/>
      <c r="AB92" s="2"/>
      <c r="AC92" s="19"/>
      <c r="AD92" s="18"/>
      <c r="AE92" s="2"/>
      <c r="AF92" s="2"/>
      <c r="AG92" s="2"/>
      <c r="AH92" s="19"/>
      <c r="AI92" s="18"/>
      <c r="AJ92" s="2"/>
      <c r="AK92" s="2"/>
      <c r="AL92" s="19"/>
      <c r="AM92" s="18"/>
      <c r="AN92" s="2"/>
      <c r="AO92" s="2"/>
      <c r="AP92" s="2"/>
      <c r="AQ92" s="19"/>
      <c r="AR92" s="18"/>
      <c r="AS92" s="2"/>
      <c r="AT92" s="2"/>
      <c r="AU92" s="2"/>
      <c r="AV92" s="19"/>
      <c r="AW92" s="18"/>
      <c r="AX92" s="2"/>
      <c r="AY92" s="2"/>
      <c r="AZ92" s="19"/>
      <c r="BA92" s="18"/>
      <c r="BB92" s="2"/>
      <c r="BC92" s="2"/>
      <c r="BD92" s="2"/>
      <c r="BE92" s="17"/>
      <c r="BF92" s="37" t="s">
        <v>31</v>
      </c>
      <c r="BG92" s="33">
        <f t="shared" si="4"/>
        <v>0</v>
      </c>
      <c r="BH92" s="33">
        <f t="shared" si="5"/>
        <v>0</v>
      </c>
      <c r="BI92" s="33">
        <f t="shared" si="6"/>
        <v>0</v>
      </c>
      <c r="BJ92" s="33">
        <f t="shared" si="7"/>
        <v>0</v>
      </c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</row>
    <row r="93" spans="1:154" ht="15" customHeight="1" x14ac:dyDescent="0.25">
      <c r="A93" s="135"/>
      <c r="B93" s="138"/>
      <c r="C93" s="219" t="s">
        <v>14</v>
      </c>
      <c r="D93" s="17" t="s">
        <v>15</v>
      </c>
      <c r="E93" s="18"/>
      <c r="F93" s="2"/>
      <c r="G93" s="2"/>
      <c r="H93" s="19"/>
      <c r="I93" s="18"/>
      <c r="J93" s="2"/>
      <c r="K93" s="2"/>
      <c r="L93" s="19"/>
      <c r="M93" s="18"/>
      <c r="N93" s="2"/>
      <c r="O93" s="2"/>
      <c r="P93" s="19"/>
      <c r="Q93" s="18"/>
      <c r="R93" s="2"/>
      <c r="S93" s="2"/>
      <c r="T93" s="2"/>
      <c r="U93" s="19"/>
      <c r="V93" s="18"/>
      <c r="W93" s="2"/>
      <c r="X93" s="2"/>
      <c r="Y93" s="19"/>
      <c r="Z93" s="18"/>
      <c r="AA93" s="2"/>
      <c r="AB93" s="2"/>
      <c r="AC93" s="19"/>
      <c r="AD93" s="18"/>
      <c r="AE93" s="2"/>
      <c r="AF93" s="2"/>
      <c r="AG93" s="2"/>
      <c r="AH93" s="19"/>
      <c r="AI93" s="18"/>
      <c r="AJ93" s="2"/>
      <c r="AK93" s="2"/>
      <c r="AL93" s="19"/>
      <c r="AM93" s="18"/>
      <c r="AN93" s="2"/>
      <c r="AO93" s="2"/>
      <c r="AP93" s="2"/>
      <c r="AQ93" s="19"/>
      <c r="AR93" s="18"/>
      <c r="AS93" s="2"/>
      <c r="AT93" s="2"/>
      <c r="AU93" s="2"/>
      <c r="AV93" s="19"/>
      <c r="AW93" s="18"/>
      <c r="AX93" s="2"/>
      <c r="AY93" s="2"/>
      <c r="AZ93" s="19"/>
      <c r="BA93" s="18"/>
      <c r="BB93" s="2"/>
      <c r="BC93" s="2"/>
      <c r="BD93" s="2"/>
      <c r="BE93" s="17"/>
      <c r="BF93" s="37" t="s">
        <v>32</v>
      </c>
      <c r="BG93" s="33">
        <f t="shared" si="4"/>
        <v>0</v>
      </c>
      <c r="BH93" s="33">
        <f t="shared" si="5"/>
        <v>0</v>
      </c>
      <c r="BI93" s="33">
        <f t="shared" si="6"/>
        <v>0</v>
      </c>
      <c r="BJ93" s="33">
        <f t="shared" si="7"/>
        <v>0</v>
      </c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</row>
    <row r="94" spans="1:154" ht="15" customHeight="1" x14ac:dyDescent="0.25">
      <c r="A94" s="135"/>
      <c r="B94" s="138"/>
      <c r="C94" s="148"/>
      <c r="D94" s="17" t="s">
        <v>16</v>
      </c>
      <c r="E94" s="18"/>
      <c r="F94" s="2"/>
      <c r="G94" s="2"/>
      <c r="H94" s="19"/>
      <c r="I94" s="18"/>
      <c r="J94" s="2"/>
      <c r="K94" s="2"/>
      <c r="L94" s="19"/>
      <c r="M94" s="18"/>
      <c r="N94" s="2"/>
      <c r="O94" s="2"/>
      <c r="P94" s="19"/>
      <c r="Q94" s="18"/>
      <c r="R94" s="2"/>
      <c r="S94" s="2"/>
      <c r="T94" s="2"/>
      <c r="U94" s="19"/>
      <c r="V94" s="18"/>
      <c r="W94" s="2"/>
      <c r="X94" s="2"/>
      <c r="Y94" s="19"/>
      <c r="Z94" s="18"/>
      <c r="AA94" s="2"/>
      <c r="AB94" s="2"/>
      <c r="AC94" s="19"/>
      <c r="AD94" s="18"/>
      <c r="AE94" s="2"/>
      <c r="AF94" s="2"/>
      <c r="AG94" s="2"/>
      <c r="AH94" s="19"/>
      <c r="AI94" s="18"/>
      <c r="AJ94" s="2"/>
      <c r="AK94" s="2"/>
      <c r="AL94" s="19"/>
      <c r="AM94" s="18"/>
      <c r="AN94" s="2"/>
      <c r="AO94" s="2"/>
      <c r="AP94" s="2"/>
      <c r="AQ94" s="19"/>
      <c r="AR94" s="18"/>
      <c r="AS94" s="2"/>
      <c r="AT94" s="2"/>
      <c r="AU94" s="2"/>
      <c r="AV94" s="19"/>
      <c r="AW94" s="18"/>
      <c r="AX94" s="2"/>
      <c r="AY94" s="2"/>
      <c r="AZ94" s="19"/>
      <c r="BA94" s="18"/>
      <c r="BB94" s="2"/>
      <c r="BC94" s="2"/>
      <c r="BD94" s="2"/>
      <c r="BE94" s="17"/>
      <c r="BF94" s="37" t="s">
        <v>33</v>
      </c>
      <c r="BG94" s="33">
        <f t="shared" si="4"/>
        <v>0</v>
      </c>
      <c r="BH94" s="33">
        <f t="shared" si="5"/>
        <v>0</v>
      </c>
      <c r="BI94" s="33">
        <f t="shared" si="6"/>
        <v>0</v>
      </c>
      <c r="BJ94" s="33">
        <f t="shared" si="7"/>
        <v>0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</row>
    <row r="95" spans="1:154" ht="15" customHeight="1" x14ac:dyDescent="0.25">
      <c r="A95" s="135"/>
      <c r="B95" s="138"/>
      <c r="C95" s="146" t="s">
        <v>17</v>
      </c>
      <c r="D95" s="17" t="s">
        <v>15</v>
      </c>
      <c r="E95" s="18"/>
      <c r="F95" s="2"/>
      <c r="G95" s="2"/>
      <c r="H95" s="19"/>
      <c r="I95" s="18"/>
      <c r="J95" s="2"/>
      <c r="K95" s="2"/>
      <c r="L95" s="19"/>
      <c r="M95" s="18"/>
      <c r="N95" s="2"/>
      <c r="O95" s="2"/>
      <c r="P95" s="19"/>
      <c r="Q95" s="18"/>
      <c r="R95" s="2"/>
      <c r="S95" s="2"/>
      <c r="T95" s="2"/>
      <c r="U95" s="19"/>
      <c r="V95" s="18"/>
      <c r="W95" s="2"/>
      <c r="X95" s="2"/>
      <c r="Y95" s="19"/>
      <c r="Z95" s="18"/>
      <c r="AA95" s="2"/>
      <c r="AB95" s="2"/>
      <c r="AC95" s="19"/>
      <c r="AD95" s="18"/>
      <c r="AE95" s="2"/>
      <c r="AF95" s="2"/>
      <c r="AG95" s="2"/>
      <c r="AH95" s="19"/>
      <c r="AI95" s="18"/>
      <c r="AJ95" s="2"/>
      <c r="AK95" s="2"/>
      <c r="AL95" s="19"/>
      <c r="AM95" s="18"/>
      <c r="AN95" s="2"/>
      <c r="AO95" s="2"/>
      <c r="AP95" s="2"/>
      <c r="AQ95" s="19"/>
      <c r="AR95" s="18"/>
      <c r="AS95" s="2"/>
      <c r="AT95" s="2"/>
      <c r="AU95" s="2"/>
      <c r="AV95" s="19"/>
      <c r="AW95" s="18"/>
      <c r="AX95" s="2"/>
      <c r="AY95" s="2"/>
      <c r="AZ95" s="19"/>
      <c r="BA95" s="18"/>
      <c r="BB95" s="2"/>
      <c r="BC95" s="2"/>
      <c r="BD95" s="2"/>
      <c r="BE95" s="17"/>
      <c r="BF95" s="37" t="s">
        <v>34</v>
      </c>
      <c r="BG95" s="33">
        <f t="shared" si="4"/>
        <v>0</v>
      </c>
      <c r="BH95" s="33">
        <f t="shared" si="5"/>
        <v>0</v>
      </c>
      <c r="BI95" s="33">
        <f t="shared" si="6"/>
        <v>0</v>
      </c>
      <c r="BJ95" s="33">
        <f t="shared" si="7"/>
        <v>0</v>
      </c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</row>
    <row r="96" spans="1:154" ht="15" customHeight="1" thickBot="1" x14ac:dyDescent="0.3">
      <c r="A96" s="136"/>
      <c r="B96" s="145"/>
      <c r="C96" s="147"/>
      <c r="D96" s="26" t="s">
        <v>16</v>
      </c>
      <c r="E96" s="5"/>
      <c r="F96" s="13"/>
      <c r="G96" s="13"/>
      <c r="H96" s="14"/>
      <c r="I96" s="5"/>
      <c r="J96" s="13"/>
      <c r="K96" s="13"/>
      <c r="L96" s="14"/>
      <c r="M96" s="5"/>
      <c r="N96" s="13"/>
      <c r="O96" s="13"/>
      <c r="P96" s="14"/>
      <c r="Q96" s="5"/>
      <c r="R96" s="13"/>
      <c r="S96" s="13"/>
      <c r="T96" s="13"/>
      <c r="U96" s="14"/>
      <c r="V96" s="5"/>
      <c r="W96" s="13"/>
      <c r="X96" s="13"/>
      <c r="Y96" s="14"/>
      <c r="Z96" s="5"/>
      <c r="AA96" s="13"/>
      <c r="AB96" s="13"/>
      <c r="AC96" s="14"/>
      <c r="AD96" s="5"/>
      <c r="AE96" s="13"/>
      <c r="AF96" s="13"/>
      <c r="AG96" s="13"/>
      <c r="AH96" s="14"/>
      <c r="AI96" s="5"/>
      <c r="AJ96" s="13"/>
      <c r="AK96" s="13"/>
      <c r="AL96" s="14"/>
      <c r="AM96" s="5"/>
      <c r="AN96" s="13"/>
      <c r="AO96" s="13"/>
      <c r="AP96" s="13"/>
      <c r="AQ96" s="14"/>
      <c r="AR96" s="5"/>
      <c r="AS96" s="13"/>
      <c r="AT96" s="13"/>
      <c r="AU96" s="13"/>
      <c r="AV96" s="14"/>
      <c r="AW96" s="5"/>
      <c r="AX96" s="13"/>
      <c r="AY96" s="13"/>
      <c r="AZ96" s="14"/>
      <c r="BA96" s="5"/>
      <c r="BB96" s="13"/>
      <c r="BC96" s="13"/>
      <c r="BD96" s="13"/>
      <c r="BE96" s="26"/>
      <c r="BF96" s="37" t="s">
        <v>35</v>
      </c>
      <c r="BG96" s="33">
        <f t="shared" si="4"/>
        <v>0</v>
      </c>
      <c r="BH96" s="33">
        <f t="shared" si="5"/>
        <v>0</v>
      </c>
      <c r="BI96" s="33">
        <f t="shared" si="6"/>
        <v>0</v>
      </c>
      <c r="BJ96" s="33">
        <f t="shared" si="7"/>
        <v>0</v>
      </c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</row>
    <row r="97" spans="1:154" ht="15" customHeight="1" x14ac:dyDescent="0.25">
      <c r="A97" s="134"/>
      <c r="B97" s="137"/>
      <c r="C97" s="139" t="s">
        <v>13</v>
      </c>
      <c r="D97" s="22" t="s">
        <v>15</v>
      </c>
      <c r="E97" s="23"/>
      <c r="F97" s="24"/>
      <c r="G97" s="24"/>
      <c r="H97" s="25"/>
      <c r="I97" s="23"/>
      <c r="J97" s="24"/>
      <c r="K97" s="24"/>
      <c r="L97" s="25"/>
      <c r="M97" s="23"/>
      <c r="N97" s="24"/>
      <c r="O97" s="24"/>
      <c r="P97" s="25"/>
      <c r="Q97" s="23"/>
      <c r="R97" s="24"/>
      <c r="S97" s="24"/>
      <c r="T97" s="24"/>
      <c r="U97" s="25"/>
      <c r="V97" s="23"/>
      <c r="W97" s="24"/>
      <c r="X97" s="24"/>
      <c r="Y97" s="25"/>
      <c r="Z97" s="23"/>
      <c r="AA97" s="24"/>
      <c r="AB97" s="24"/>
      <c r="AC97" s="25"/>
      <c r="AD97" s="23"/>
      <c r="AE97" s="24"/>
      <c r="AF97" s="24"/>
      <c r="AG97" s="24"/>
      <c r="AH97" s="25"/>
      <c r="AI97" s="23"/>
      <c r="AJ97" s="24"/>
      <c r="AK97" s="24"/>
      <c r="AL97" s="25"/>
      <c r="AM97" s="23"/>
      <c r="AN97" s="24"/>
      <c r="AO97" s="24"/>
      <c r="AP97" s="24"/>
      <c r="AQ97" s="25"/>
      <c r="AR97" s="23"/>
      <c r="AS97" s="24"/>
      <c r="AT97" s="24"/>
      <c r="AU97" s="24"/>
      <c r="AV97" s="25"/>
      <c r="AW97" s="23"/>
      <c r="AX97" s="24"/>
      <c r="AY97" s="24"/>
      <c r="AZ97" s="25"/>
      <c r="BA97" s="23"/>
      <c r="BB97" s="24"/>
      <c r="BC97" s="24"/>
      <c r="BD97" s="24"/>
      <c r="BE97" s="22"/>
      <c r="BF97" s="37" t="s">
        <v>30</v>
      </c>
      <c r="BG97" s="33">
        <f t="shared" si="4"/>
        <v>0</v>
      </c>
      <c r="BH97" s="33">
        <f t="shared" si="5"/>
        <v>0</v>
      </c>
      <c r="BI97" s="33">
        <f t="shared" si="6"/>
        <v>0</v>
      </c>
      <c r="BJ97" s="33">
        <f t="shared" si="7"/>
        <v>0</v>
      </c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</row>
    <row r="98" spans="1:154" ht="15" customHeight="1" x14ac:dyDescent="0.25">
      <c r="A98" s="135"/>
      <c r="B98" s="138"/>
      <c r="C98" s="140"/>
      <c r="D98" s="17" t="s">
        <v>16</v>
      </c>
      <c r="E98" s="18"/>
      <c r="F98" s="2"/>
      <c r="G98" s="2"/>
      <c r="H98" s="19"/>
      <c r="I98" s="18"/>
      <c r="J98" s="2"/>
      <c r="K98" s="2"/>
      <c r="L98" s="19"/>
      <c r="M98" s="18"/>
      <c r="N98" s="2"/>
      <c r="O98" s="2"/>
      <c r="P98" s="19"/>
      <c r="Q98" s="18"/>
      <c r="R98" s="2"/>
      <c r="S98" s="2"/>
      <c r="T98" s="2"/>
      <c r="U98" s="19"/>
      <c r="V98" s="18"/>
      <c r="W98" s="2"/>
      <c r="X98" s="2"/>
      <c r="Y98" s="19"/>
      <c r="Z98" s="18"/>
      <c r="AA98" s="2"/>
      <c r="AB98" s="2"/>
      <c r="AC98" s="19"/>
      <c r="AD98" s="18"/>
      <c r="AE98" s="2"/>
      <c r="AF98" s="2"/>
      <c r="AG98" s="2"/>
      <c r="AH98" s="19"/>
      <c r="AI98" s="18"/>
      <c r="AJ98" s="2"/>
      <c r="AK98" s="2"/>
      <c r="AL98" s="19"/>
      <c r="AM98" s="18"/>
      <c r="AN98" s="2"/>
      <c r="AO98" s="2"/>
      <c r="AP98" s="2"/>
      <c r="AQ98" s="19"/>
      <c r="AR98" s="18"/>
      <c r="AS98" s="2"/>
      <c r="AT98" s="2"/>
      <c r="AU98" s="2"/>
      <c r="AV98" s="19"/>
      <c r="AW98" s="18"/>
      <c r="AX98" s="2"/>
      <c r="AY98" s="2"/>
      <c r="AZ98" s="19"/>
      <c r="BA98" s="18"/>
      <c r="BB98" s="2"/>
      <c r="BC98" s="2"/>
      <c r="BD98" s="2"/>
      <c r="BE98" s="17"/>
      <c r="BF98" s="37" t="s">
        <v>31</v>
      </c>
      <c r="BG98" s="33">
        <f t="shared" si="4"/>
        <v>0</v>
      </c>
      <c r="BH98" s="33">
        <f t="shared" si="5"/>
        <v>0</v>
      </c>
      <c r="BI98" s="33">
        <f t="shared" si="6"/>
        <v>0</v>
      </c>
      <c r="BJ98" s="33">
        <f t="shared" si="7"/>
        <v>0</v>
      </c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</row>
    <row r="99" spans="1:154" ht="15" customHeight="1" x14ac:dyDescent="0.25">
      <c r="A99" s="135"/>
      <c r="B99" s="138"/>
      <c r="C99" s="219" t="s">
        <v>14</v>
      </c>
      <c r="D99" s="17" t="s">
        <v>15</v>
      </c>
      <c r="E99" s="18"/>
      <c r="F99" s="2"/>
      <c r="G99" s="2"/>
      <c r="H99" s="19"/>
      <c r="I99" s="18"/>
      <c r="J99" s="2"/>
      <c r="K99" s="2"/>
      <c r="L99" s="19"/>
      <c r="M99" s="18"/>
      <c r="N99" s="2"/>
      <c r="O99" s="2"/>
      <c r="P99" s="19"/>
      <c r="Q99" s="18"/>
      <c r="R99" s="2"/>
      <c r="S99" s="2"/>
      <c r="T99" s="2"/>
      <c r="U99" s="19"/>
      <c r="V99" s="18"/>
      <c r="W99" s="2"/>
      <c r="X99" s="2"/>
      <c r="Y99" s="19"/>
      <c r="Z99" s="18"/>
      <c r="AA99" s="2"/>
      <c r="AB99" s="2"/>
      <c r="AC99" s="19"/>
      <c r="AD99" s="18"/>
      <c r="AE99" s="2"/>
      <c r="AF99" s="2"/>
      <c r="AG99" s="2"/>
      <c r="AH99" s="19"/>
      <c r="AI99" s="18"/>
      <c r="AJ99" s="2"/>
      <c r="AK99" s="2"/>
      <c r="AL99" s="19"/>
      <c r="AM99" s="18"/>
      <c r="AN99" s="2"/>
      <c r="AO99" s="2"/>
      <c r="AP99" s="2"/>
      <c r="AQ99" s="19"/>
      <c r="AR99" s="18"/>
      <c r="AS99" s="2"/>
      <c r="AT99" s="2"/>
      <c r="AU99" s="2"/>
      <c r="AV99" s="19"/>
      <c r="AW99" s="18"/>
      <c r="AX99" s="2"/>
      <c r="AY99" s="2"/>
      <c r="AZ99" s="19"/>
      <c r="BA99" s="18"/>
      <c r="BB99" s="2"/>
      <c r="BC99" s="2"/>
      <c r="BD99" s="2"/>
      <c r="BE99" s="17"/>
      <c r="BF99" s="37" t="s">
        <v>32</v>
      </c>
      <c r="BG99" s="33">
        <f t="shared" si="4"/>
        <v>0</v>
      </c>
      <c r="BH99" s="33">
        <f t="shared" si="5"/>
        <v>0</v>
      </c>
      <c r="BI99" s="33">
        <f t="shared" si="6"/>
        <v>0</v>
      </c>
      <c r="BJ99" s="33">
        <f t="shared" si="7"/>
        <v>0</v>
      </c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</row>
    <row r="100" spans="1:154" ht="15" customHeight="1" x14ac:dyDescent="0.25">
      <c r="A100" s="135"/>
      <c r="B100" s="138"/>
      <c r="C100" s="148"/>
      <c r="D100" s="17" t="s">
        <v>16</v>
      </c>
      <c r="E100" s="18"/>
      <c r="F100" s="2"/>
      <c r="G100" s="2"/>
      <c r="H100" s="19"/>
      <c r="I100" s="18"/>
      <c r="J100" s="2"/>
      <c r="K100" s="2"/>
      <c r="L100" s="19"/>
      <c r="M100" s="18"/>
      <c r="N100" s="2"/>
      <c r="O100" s="2"/>
      <c r="P100" s="19"/>
      <c r="Q100" s="18"/>
      <c r="R100" s="2"/>
      <c r="S100" s="2"/>
      <c r="T100" s="2"/>
      <c r="U100" s="19"/>
      <c r="V100" s="18"/>
      <c r="W100" s="2"/>
      <c r="X100" s="2"/>
      <c r="Y100" s="19"/>
      <c r="Z100" s="18"/>
      <c r="AA100" s="2"/>
      <c r="AB100" s="2"/>
      <c r="AC100" s="19"/>
      <c r="AD100" s="18"/>
      <c r="AE100" s="2"/>
      <c r="AF100" s="2"/>
      <c r="AG100" s="2"/>
      <c r="AH100" s="19"/>
      <c r="AI100" s="18"/>
      <c r="AJ100" s="2"/>
      <c r="AK100" s="2"/>
      <c r="AL100" s="19"/>
      <c r="AM100" s="18"/>
      <c r="AN100" s="2"/>
      <c r="AO100" s="2"/>
      <c r="AP100" s="2"/>
      <c r="AQ100" s="19"/>
      <c r="AR100" s="18"/>
      <c r="AS100" s="2"/>
      <c r="AT100" s="2"/>
      <c r="AU100" s="2"/>
      <c r="AV100" s="19"/>
      <c r="AW100" s="18"/>
      <c r="AX100" s="2"/>
      <c r="AY100" s="2"/>
      <c r="AZ100" s="19"/>
      <c r="BA100" s="18"/>
      <c r="BB100" s="2"/>
      <c r="BC100" s="2"/>
      <c r="BD100" s="2"/>
      <c r="BE100" s="17"/>
      <c r="BF100" s="37" t="s">
        <v>33</v>
      </c>
      <c r="BG100" s="33">
        <f t="shared" si="4"/>
        <v>0</v>
      </c>
      <c r="BH100" s="33">
        <f t="shared" si="5"/>
        <v>0</v>
      </c>
      <c r="BI100" s="33">
        <f t="shared" si="6"/>
        <v>0</v>
      </c>
      <c r="BJ100" s="33">
        <f t="shared" si="7"/>
        <v>0</v>
      </c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</row>
    <row r="101" spans="1:154" ht="15" customHeight="1" x14ac:dyDescent="0.25">
      <c r="A101" s="135"/>
      <c r="B101" s="138"/>
      <c r="C101" s="146" t="s">
        <v>17</v>
      </c>
      <c r="D101" s="17" t="s">
        <v>15</v>
      </c>
      <c r="E101" s="18"/>
      <c r="F101" s="2"/>
      <c r="G101" s="2"/>
      <c r="H101" s="19"/>
      <c r="I101" s="18"/>
      <c r="J101" s="2"/>
      <c r="K101" s="2"/>
      <c r="L101" s="19"/>
      <c r="M101" s="18"/>
      <c r="N101" s="2"/>
      <c r="O101" s="2"/>
      <c r="P101" s="19"/>
      <c r="Q101" s="18"/>
      <c r="R101" s="2"/>
      <c r="S101" s="2"/>
      <c r="T101" s="2"/>
      <c r="U101" s="19"/>
      <c r="V101" s="18"/>
      <c r="W101" s="2"/>
      <c r="X101" s="2"/>
      <c r="Y101" s="19"/>
      <c r="Z101" s="18"/>
      <c r="AA101" s="2"/>
      <c r="AB101" s="2"/>
      <c r="AC101" s="19"/>
      <c r="AD101" s="18"/>
      <c r="AE101" s="2"/>
      <c r="AF101" s="2"/>
      <c r="AG101" s="2"/>
      <c r="AH101" s="19"/>
      <c r="AI101" s="18"/>
      <c r="AJ101" s="2"/>
      <c r="AK101" s="2"/>
      <c r="AL101" s="19"/>
      <c r="AM101" s="18"/>
      <c r="AN101" s="2"/>
      <c r="AO101" s="2"/>
      <c r="AP101" s="2"/>
      <c r="AQ101" s="19"/>
      <c r="AR101" s="18"/>
      <c r="AS101" s="2"/>
      <c r="AT101" s="2"/>
      <c r="AU101" s="2"/>
      <c r="AV101" s="19"/>
      <c r="AW101" s="18"/>
      <c r="AX101" s="2"/>
      <c r="AY101" s="2"/>
      <c r="AZ101" s="19"/>
      <c r="BA101" s="18"/>
      <c r="BB101" s="2"/>
      <c r="BC101" s="2"/>
      <c r="BD101" s="2"/>
      <c r="BE101" s="17"/>
      <c r="BF101" s="37" t="s">
        <v>34</v>
      </c>
      <c r="BG101" s="33">
        <f t="shared" si="4"/>
        <v>0</v>
      </c>
      <c r="BH101" s="33">
        <f t="shared" si="5"/>
        <v>0</v>
      </c>
      <c r="BI101" s="33">
        <f t="shared" si="6"/>
        <v>0</v>
      </c>
      <c r="BJ101" s="33">
        <f t="shared" si="7"/>
        <v>0</v>
      </c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</row>
    <row r="102" spans="1:154" ht="15" customHeight="1" thickBot="1" x14ac:dyDescent="0.3">
      <c r="A102" s="136"/>
      <c r="B102" s="145"/>
      <c r="C102" s="147"/>
      <c r="D102" s="26" t="s">
        <v>16</v>
      </c>
      <c r="E102" s="5"/>
      <c r="F102" s="13"/>
      <c r="G102" s="13"/>
      <c r="H102" s="14"/>
      <c r="I102" s="5"/>
      <c r="J102" s="13"/>
      <c r="K102" s="13"/>
      <c r="L102" s="14"/>
      <c r="M102" s="5"/>
      <c r="N102" s="13"/>
      <c r="O102" s="13"/>
      <c r="P102" s="14"/>
      <c r="Q102" s="5"/>
      <c r="R102" s="13"/>
      <c r="S102" s="13"/>
      <c r="T102" s="13"/>
      <c r="U102" s="14"/>
      <c r="V102" s="5"/>
      <c r="W102" s="13"/>
      <c r="X102" s="13"/>
      <c r="Y102" s="14"/>
      <c r="Z102" s="5"/>
      <c r="AA102" s="13"/>
      <c r="AB102" s="13"/>
      <c r="AC102" s="14"/>
      <c r="AD102" s="5"/>
      <c r="AE102" s="13"/>
      <c r="AF102" s="13"/>
      <c r="AG102" s="13"/>
      <c r="AH102" s="14"/>
      <c r="AI102" s="5"/>
      <c r="AJ102" s="13"/>
      <c r="AK102" s="13"/>
      <c r="AL102" s="14"/>
      <c r="AM102" s="5"/>
      <c r="AN102" s="13"/>
      <c r="AO102" s="13"/>
      <c r="AP102" s="13"/>
      <c r="AQ102" s="14"/>
      <c r="AR102" s="5"/>
      <c r="AS102" s="13"/>
      <c r="AT102" s="13"/>
      <c r="AU102" s="13"/>
      <c r="AV102" s="14"/>
      <c r="AW102" s="5"/>
      <c r="AX102" s="13"/>
      <c r="AY102" s="13"/>
      <c r="AZ102" s="14"/>
      <c r="BA102" s="5"/>
      <c r="BB102" s="13"/>
      <c r="BC102" s="13"/>
      <c r="BD102" s="13"/>
      <c r="BE102" s="26"/>
      <c r="BF102" s="37" t="s">
        <v>35</v>
      </c>
      <c r="BG102" s="33">
        <f t="shared" si="4"/>
        <v>0</v>
      </c>
      <c r="BH102" s="33">
        <f t="shared" si="5"/>
        <v>0</v>
      </c>
      <c r="BI102" s="33">
        <f t="shared" si="6"/>
        <v>0</v>
      </c>
      <c r="BJ102" s="33">
        <f t="shared" si="7"/>
        <v>0</v>
      </c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</row>
    <row r="103" spans="1:154" ht="15" customHeight="1" x14ac:dyDescent="0.25">
      <c r="A103" s="134"/>
      <c r="B103" s="137"/>
      <c r="C103" s="139" t="s">
        <v>13</v>
      </c>
      <c r="D103" s="22" t="s">
        <v>15</v>
      </c>
      <c r="E103" s="23"/>
      <c r="F103" s="24"/>
      <c r="G103" s="24"/>
      <c r="H103" s="25"/>
      <c r="I103" s="23"/>
      <c r="J103" s="24"/>
      <c r="K103" s="24"/>
      <c r="L103" s="25"/>
      <c r="M103" s="23"/>
      <c r="N103" s="24"/>
      <c r="O103" s="24"/>
      <c r="P103" s="25"/>
      <c r="Q103" s="23"/>
      <c r="R103" s="24"/>
      <c r="S103" s="24"/>
      <c r="T103" s="24"/>
      <c r="U103" s="25"/>
      <c r="V103" s="23"/>
      <c r="W103" s="24"/>
      <c r="X103" s="24"/>
      <c r="Y103" s="25"/>
      <c r="Z103" s="23"/>
      <c r="AA103" s="24"/>
      <c r="AB103" s="24"/>
      <c r="AC103" s="25"/>
      <c r="AD103" s="23"/>
      <c r="AE103" s="24"/>
      <c r="AF103" s="24"/>
      <c r="AG103" s="24"/>
      <c r="AH103" s="25"/>
      <c r="AI103" s="23"/>
      <c r="AJ103" s="24"/>
      <c r="AK103" s="24"/>
      <c r="AL103" s="25"/>
      <c r="AM103" s="23"/>
      <c r="AN103" s="24"/>
      <c r="AO103" s="24"/>
      <c r="AP103" s="24"/>
      <c r="AQ103" s="25"/>
      <c r="AR103" s="23"/>
      <c r="AS103" s="24"/>
      <c r="AT103" s="24"/>
      <c r="AU103" s="24"/>
      <c r="AV103" s="25"/>
      <c r="AW103" s="23"/>
      <c r="AX103" s="24"/>
      <c r="AY103" s="24"/>
      <c r="AZ103" s="25"/>
      <c r="BA103" s="23"/>
      <c r="BB103" s="24"/>
      <c r="BC103" s="24"/>
      <c r="BD103" s="24"/>
      <c r="BE103" s="22"/>
      <c r="BF103" s="37" t="s">
        <v>30</v>
      </c>
      <c r="BG103" s="33">
        <f t="shared" si="4"/>
        <v>0</v>
      </c>
      <c r="BH103" s="33">
        <f t="shared" si="5"/>
        <v>0</v>
      </c>
      <c r="BI103" s="33">
        <f t="shared" si="6"/>
        <v>0</v>
      </c>
      <c r="BJ103" s="33">
        <f t="shared" si="7"/>
        <v>0</v>
      </c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</row>
    <row r="104" spans="1:154" ht="15" customHeight="1" x14ac:dyDescent="0.25">
      <c r="A104" s="135"/>
      <c r="B104" s="138"/>
      <c r="C104" s="140"/>
      <c r="D104" s="17" t="s">
        <v>16</v>
      </c>
      <c r="E104" s="18"/>
      <c r="F104" s="2"/>
      <c r="G104" s="2"/>
      <c r="H104" s="19"/>
      <c r="I104" s="18"/>
      <c r="J104" s="2"/>
      <c r="K104" s="2"/>
      <c r="L104" s="19"/>
      <c r="M104" s="18"/>
      <c r="N104" s="2"/>
      <c r="O104" s="2"/>
      <c r="P104" s="19"/>
      <c r="Q104" s="18"/>
      <c r="R104" s="2"/>
      <c r="S104" s="2"/>
      <c r="T104" s="2"/>
      <c r="U104" s="19"/>
      <c r="V104" s="18"/>
      <c r="W104" s="2"/>
      <c r="X104" s="2"/>
      <c r="Y104" s="19"/>
      <c r="Z104" s="18"/>
      <c r="AA104" s="2"/>
      <c r="AB104" s="2"/>
      <c r="AC104" s="19"/>
      <c r="AD104" s="18"/>
      <c r="AE104" s="2"/>
      <c r="AF104" s="2"/>
      <c r="AG104" s="2"/>
      <c r="AH104" s="19"/>
      <c r="AI104" s="18"/>
      <c r="AJ104" s="2"/>
      <c r="AK104" s="2"/>
      <c r="AL104" s="19"/>
      <c r="AM104" s="18"/>
      <c r="AN104" s="2"/>
      <c r="AO104" s="2"/>
      <c r="AP104" s="2"/>
      <c r="AQ104" s="19"/>
      <c r="AR104" s="18"/>
      <c r="AS104" s="2"/>
      <c r="AT104" s="2"/>
      <c r="AU104" s="2"/>
      <c r="AV104" s="19"/>
      <c r="AW104" s="18"/>
      <c r="AX104" s="2"/>
      <c r="AY104" s="2"/>
      <c r="AZ104" s="19"/>
      <c r="BA104" s="18"/>
      <c r="BB104" s="2"/>
      <c r="BC104" s="2"/>
      <c r="BD104" s="2"/>
      <c r="BE104" s="17"/>
      <c r="BF104" s="37" t="s">
        <v>31</v>
      </c>
      <c r="BG104" s="33">
        <f t="shared" si="4"/>
        <v>0</v>
      </c>
      <c r="BH104" s="33">
        <f t="shared" si="5"/>
        <v>0</v>
      </c>
      <c r="BI104" s="33">
        <f t="shared" si="6"/>
        <v>0</v>
      </c>
      <c r="BJ104" s="33">
        <f t="shared" si="7"/>
        <v>0</v>
      </c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</row>
    <row r="105" spans="1:154" ht="15" customHeight="1" x14ac:dyDescent="0.25">
      <c r="A105" s="135"/>
      <c r="B105" s="138"/>
      <c r="C105" s="219" t="s">
        <v>14</v>
      </c>
      <c r="D105" s="17" t="s">
        <v>15</v>
      </c>
      <c r="E105" s="18"/>
      <c r="F105" s="2"/>
      <c r="G105" s="2"/>
      <c r="H105" s="19"/>
      <c r="I105" s="18"/>
      <c r="J105" s="2"/>
      <c r="K105" s="2"/>
      <c r="L105" s="19"/>
      <c r="M105" s="18"/>
      <c r="N105" s="2"/>
      <c r="O105" s="2"/>
      <c r="P105" s="19"/>
      <c r="Q105" s="18"/>
      <c r="R105" s="2"/>
      <c r="S105" s="2"/>
      <c r="T105" s="2"/>
      <c r="U105" s="19"/>
      <c r="V105" s="18"/>
      <c r="W105" s="2"/>
      <c r="X105" s="2"/>
      <c r="Y105" s="19"/>
      <c r="Z105" s="18"/>
      <c r="AA105" s="2"/>
      <c r="AB105" s="2"/>
      <c r="AC105" s="19"/>
      <c r="AD105" s="18"/>
      <c r="AE105" s="2"/>
      <c r="AF105" s="2"/>
      <c r="AG105" s="2"/>
      <c r="AH105" s="19"/>
      <c r="AI105" s="18"/>
      <c r="AJ105" s="2"/>
      <c r="AK105" s="2"/>
      <c r="AL105" s="19"/>
      <c r="AM105" s="18"/>
      <c r="AN105" s="2"/>
      <c r="AO105" s="2"/>
      <c r="AP105" s="2"/>
      <c r="AQ105" s="19"/>
      <c r="AR105" s="18"/>
      <c r="AS105" s="2"/>
      <c r="AT105" s="2"/>
      <c r="AU105" s="2"/>
      <c r="AV105" s="19"/>
      <c r="AW105" s="18"/>
      <c r="AX105" s="2"/>
      <c r="AY105" s="2"/>
      <c r="AZ105" s="19"/>
      <c r="BA105" s="18"/>
      <c r="BB105" s="2"/>
      <c r="BC105" s="2"/>
      <c r="BD105" s="2"/>
      <c r="BE105" s="17"/>
      <c r="BF105" s="37" t="s">
        <v>32</v>
      </c>
      <c r="BG105" s="33">
        <f t="shared" si="4"/>
        <v>0</v>
      </c>
      <c r="BH105" s="33">
        <f t="shared" si="5"/>
        <v>0</v>
      </c>
      <c r="BI105" s="33">
        <f t="shared" si="6"/>
        <v>0</v>
      </c>
      <c r="BJ105" s="33">
        <f t="shared" si="7"/>
        <v>0</v>
      </c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</row>
    <row r="106" spans="1:154" ht="15" customHeight="1" x14ac:dyDescent="0.25">
      <c r="A106" s="135"/>
      <c r="B106" s="138"/>
      <c r="C106" s="148"/>
      <c r="D106" s="17" t="s">
        <v>16</v>
      </c>
      <c r="E106" s="18"/>
      <c r="F106" s="2"/>
      <c r="G106" s="2"/>
      <c r="H106" s="19"/>
      <c r="I106" s="18"/>
      <c r="J106" s="2"/>
      <c r="K106" s="2"/>
      <c r="L106" s="19"/>
      <c r="M106" s="18"/>
      <c r="N106" s="2"/>
      <c r="O106" s="2"/>
      <c r="P106" s="19"/>
      <c r="Q106" s="18"/>
      <c r="R106" s="2"/>
      <c r="S106" s="2"/>
      <c r="T106" s="2"/>
      <c r="U106" s="19"/>
      <c r="V106" s="18"/>
      <c r="W106" s="2"/>
      <c r="X106" s="2"/>
      <c r="Y106" s="19"/>
      <c r="Z106" s="18"/>
      <c r="AA106" s="2"/>
      <c r="AB106" s="2"/>
      <c r="AC106" s="19"/>
      <c r="AD106" s="18"/>
      <c r="AE106" s="2"/>
      <c r="AF106" s="2"/>
      <c r="AG106" s="2"/>
      <c r="AH106" s="19"/>
      <c r="AI106" s="18"/>
      <c r="AJ106" s="2"/>
      <c r="AK106" s="2"/>
      <c r="AL106" s="19"/>
      <c r="AM106" s="18"/>
      <c r="AN106" s="2"/>
      <c r="AO106" s="2"/>
      <c r="AP106" s="2"/>
      <c r="AQ106" s="19"/>
      <c r="AR106" s="18"/>
      <c r="AS106" s="2"/>
      <c r="AT106" s="2"/>
      <c r="AU106" s="2"/>
      <c r="AV106" s="19"/>
      <c r="AW106" s="18"/>
      <c r="AX106" s="2"/>
      <c r="AY106" s="2"/>
      <c r="AZ106" s="19"/>
      <c r="BA106" s="18"/>
      <c r="BB106" s="2"/>
      <c r="BC106" s="2"/>
      <c r="BD106" s="2"/>
      <c r="BE106" s="17"/>
      <c r="BF106" s="37" t="s">
        <v>33</v>
      </c>
      <c r="BG106" s="33">
        <f t="shared" si="4"/>
        <v>0</v>
      </c>
      <c r="BH106" s="33">
        <f t="shared" si="5"/>
        <v>0</v>
      </c>
      <c r="BI106" s="33">
        <f t="shared" si="6"/>
        <v>0</v>
      </c>
      <c r="BJ106" s="33">
        <f t="shared" si="7"/>
        <v>0</v>
      </c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</row>
    <row r="107" spans="1:154" ht="15" customHeight="1" x14ac:dyDescent="0.25">
      <c r="A107" s="135"/>
      <c r="B107" s="138"/>
      <c r="C107" s="146" t="s">
        <v>17</v>
      </c>
      <c r="D107" s="17" t="s">
        <v>15</v>
      </c>
      <c r="E107" s="18"/>
      <c r="F107" s="2"/>
      <c r="G107" s="2"/>
      <c r="H107" s="19"/>
      <c r="I107" s="18"/>
      <c r="J107" s="2"/>
      <c r="K107" s="2"/>
      <c r="L107" s="19"/>
      <c r="M107" s="18"/>
      <c r="N107" s="2"/>
      <c r="O107" s="2"/>
      <c r="P107" s="19"/>
      <c r="Q107" s="18"/>
      <c r="R107" s="2"/>
      <c r="S107" s="2"/>
      <c r="T107" s="2"/>
      <c r="U107" s="19"/>
      <c r="V107" s="18"/>
      <c r="W107" s="2"/>
      <c r="X107" s="2"/>
      <c r="Y107" s="19"/>
      <c r="Z107" s="18"/>
      <c r="AA107" s="2"/>
      <c r="AB107" s="2"/>
      <c r="AC107" s="19"/>
      <c r="AD107" s="18"/>
      <c r="AE107" s="2"/>
      <c r="AF107" s="2"/>
      <c r="AG107" s="2"/>
      <c r="AH107" s="19"/>
      <c r="AI107" s="18"/>
      <c r="AJ107" s="2"/>
      <c r="AK107" s="2"/>
      <c r="AL107" s="19"/>
      <c r="AM107" s="18"/>
      <c r="AN107" s="2"/>
      <c r="AO107" s="2"/>
      <c r="AP107" s="2"/>
      <c r="AQ107" s="19"/>
      <c r="AR107" s="18"/>
      <c r="AS107" s="2"/>
      <c r="AT107" s="2"/>
      <c r="AU107" s="2"/>
      <c r="AV107" s="19"/>
      <c r="AW107" s="18"/>
      <c r="AX107" s="2"/>
      <c r="AY107" s="2"/>
      <c r="AZ107" s="19"/>
      <c r="BA107" s="18"/>
      <c r="BB107" s="2"/>
      <c r="BC107" s="2"/>
      <c r="BD107" s="2"/>
      <c r="BE107" s="17"/>
      <c r="BF107" s="37" t="s">
        <v>34</v>
      </c>
      <c r="BG107" s="33">
        <f t="shared" si="4"/>
        <v>0</v>
      </c>
      <c r="BH107" s="33">
        <f t="shared" si="5"/>
        <v>0</v>
      </c>
      <c r="BI107" s="33">
        <f t="shared" si="6"/>
        <v>0</v>
      </c>
      <c r="BJ107" s="33">
        <f t="shared" si="7"/>
        <v>0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</row>
    <row r="108" spans="1:154" ht="15" customHeight="1" thickBot="1" x14ac:dyDescent="0.3">
      <c r="A108" s="136"/>
      <c r="B108" s="145"/>
      <c r="C108" s="147"/>
      <c r="D108" s="26" t="s">
        <v>16</v>
      </c>
      <c r="E108" s="5"/>
      <c r="F108" s="13"/>
      <c r="G108" s="13"/>
      <c r="H108" s="14"/>
      <c r="I108" s="5"/>
      <c r="J108" s="13"/>
      <c r="K108" s="13"/>
      <c r="L108" s="14"/>
      <c r="M108" s="5"/>
      <c r="N108" s="13"/>
      <c r="O108" s="13"/>
      <c r="P108" s="14"/>
      <c r="Q108" s="5"/>
      <c r="R108" s="13"/>
      <c r="S108" s="13"/>
      <c r="T108" s="13"/>
      <c r="U108" s="14"/>
      <c r="V108" s="5"/>
      <c r="W108" s="13"/>
      <c r="X108" s="13"/>
      <c r="Y108" s="14"/>
      <c r="Z108" s="5"/>
      <c r="AA108" s="13"/>
      <c r="AB108" s="13"/>
      <c r="AC108" s="14"/>
      <c r="AD108" s="5"/>
      <c r="AE108" s="13"/>
      <c r="AF108" s="13"/>
      <c r="AG108" s="13"/>
      <c r="AH108" s="14"/>
      <c r="AI108" s="5"/>
      <c r="AJ108" s="13"/>
      <c r="AK108" s="13"/>
      <c r="AL108" s="14"/>
      <c r="AM108" s="5"/>
      <c r="AN108" s="13"/>
      <c r="AO108" s="13"/>
      <c r="AP108" s="13"/>
      <c r="AQ108" s="14"/>
      <c r="AR108" s="5"/>
      <c r="AS108" s="13"/>
      <c r="AT108" s="13"/>
      <c r="AU108" s="13"/>
      <c r="AV108" s="14"/>
      <c r="AW108" s="5"/>
      <c r="AX108" s="13"/>
      <c r="AY108" s="13"/>
      <c r="AZ108" s="14"/>
      <c r="BA108" s="5"/>
      <c r="BB108" s="13"/>
      <c r="BC108" s="13"/>
      <c r="BD108" s="13"/>
      <c r="BE108" s="26"/>
      <c r="BF108" s="37" t="s">
        <v>35</v>
      </c>
      <c r="BG108" s="33">
        <f t="shared" si="4"/>
        <v>0</v>
      </c>
      <c r="BH108" s="33">
        <f t="shared" si="5"/>
        <v>0</v>
      </c>
      <c r="BI108" s="33">
        <f t="shared" si="6"/>
        <v>0</v>
      </c>
      <c r="BJ108" s="33">
        <f t="shared" si="7"/>
        <v>0</v>
      </c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</row>
    <row r="109" spans="1:154" ht="15" customHeight="1" x14ac:dyDescent="0.25">
      <c r="A109" s="134"/>
      <c r="B109" s="137"/>
      <c r="C109" s="139" t="s">
        <v>13</v>
      </c>
      <c r="D109" s="22" t="s">
        <v>15</v>
      </c>
      <c r="E109" s="23"/>
      <c r="F109" s="24"/>
      <c r="G109" s="24"/>
      <c r="H109" s="25"/>
      <c r="I109" s="23"/>
      <c r="J109" s="24"/>
      <c r="K109" s="24"/>
      <c r="L109" s="25"/>
      <c r="M109" s="23"/>
      <c r="N109" s="24"/>
      <c r="O109" s="24"/>
      <c r="P109" s="25"/>
      <c r="Q109" s="23"/>
      <c r="R109" s="24"/>
      <c r="S109" s="24"/>
      <c r="T109" s="24"/>
      <c r="U109" s="25"/>
      <c r="V109" s="23"/>
      <c r="W109" s="24"/>
      <c r="X109" s="24"/>
      <c r="Y109" s="25"/>
      <c r="Z109" s="23"/>
      <c r="AA109" s="24"/>
      <c r="AB109" s="24"/>
      <c r="AC109" s="25"/>
      <c r="AD109" s="23"/>
      <c r="AE109" s="24"/>
      <c r="AF109" s="24"/>
      <c r="AG109" s="24"/>
      <c r="AH109" s="25"/>
      <c r="AI109" s="23"/>
      <c r="AJ109" s="24"/>
      <c r="AK109" s="24"/>
      <c r="AL109" s="25"/>
      <c r="AM109" s="23"/>
      <c r="AN109" s="24"/>
      <c r="AO109" s="24"/>
      <c r="AP109" s="24"/>
      <c r="AQ109" s="25"/>
      <c r="AR109" s="23"/>
      <c r="AS109" s="24"/>
      <c r="AT109" s="24"/>
      <c r="AU109" s="24"/>
      <c r="AV109" s="25"/>
      <c r="AW109" s="23"/>
      <c r="AX109" s="24"/>
      <c r="AY109" s="24"/>
      <c r="AZ109" s="25"/>
      <c r="BA109" s="23"/>
      <c r="BB109" s="24"/>
      <c r="BC109" s="24"/>
      <c r="BD109" s="24"/>
      <c r="BE109" s="22"/>
      <c r="BF109" s="37" t="s">
        <v>30</v>
      </c>
      <c r="BG109" s="33">
        <f t="shared" si="4"/>
        <v>0</v>
      </c>
      <c r="BH109" s="33">
        <f t="shared" si="5"/>
        <v>0</v>
      </c>
      <c r="BI109" s="33">
        <f t="shared" si="6"/>
        <v>0</v>
      </c>
      <c r="BJ109" s="33">
        <f t="shared" si="7"/>
        <v>0</v>
      </c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</row>
    <row r="110" spans="1:154" ht="15" customHeight="1" x14ac:dyDescent="0.25">
      <c r="A110" s="135"/>
      <c r="B110" s="138"/>
      <c r="C110" s="140"/>
      <c r="D110" s="17" t="s">
        <v>16</v>
      </c>
      <c r="E110" s="18"/>
      <c r="F110" s="2"/>
      <c r="G110" s="2"/>
      <c r="H110" s="19"/>
      <c r="I110" s="18"/>
      <c r="J110" s="2"/>
      <c r="K110" s="2"/>
      <c r="L110" s="19"/>
      <c r="M110" s="18"/>
      <c r="N110" s="2"/>
      <c r="O110" s="2"/>
      <c r="P110" s="19"/>
      <c r="Q110" s="18"/>
      <c r="R110" s="2"/>
      <c r="S110" s="2"/>
      <c r="T110" s="2"/>
      <c r="U110" s="19"/>
      <c r="V110" s="18"/>
      <c r="W110" s="2"/>
      <c r="X110" s="2"/>
      <c r="Y110" s="19"/>
      <c r="Z110" s="18"/>
      <c r="AA110" s="2"/>
      <c r="AB110" s="2"/>
      <c r="AC110" s="19"/>
      <c r="AD110" s="18"/>
      <c r="AE110" s="2"/>
      <c r="AF110" s="2"/>
      <c r="AG110" s="2"/>
      <c r="AH110" s="19"/>
      <c r="AI110" s="18"/>
      <c r="AJ110" s="2"/>
      <c r="AK110" s="2"/>
      <c r="AL110" s="19"/>
      <c r="AM110" s="18"/>
      <c r="AN110" s="2"/>
      <c r="AO110" s="2"/>
      <c r="AP110" s="2"/>
      <c r="AQ110" s="19"/>
      <c r="AR110" s="18"/>
      <c r="AS110" s="2"/>
      <c r="AT110" s="2"/>
      <c r="AU110" s="2"/>
      <c r="AV110" s="19"/>
      <c r="AW110" s="18"/>
      <c r="AX110" s="2"/>
      <c r="AY110" s="2"/>
      <c r="AZ110" s="19"/>
      <c r="BA110" s="18"/>
      <c r="BB110" s="2"/>
      <c r="BC110" s="2"/>
      <c r="BD110" s="2"/>
      <c r="BE110" s="17"/>
      <c r="BF110" s="37" t="s">
        <v>31</v>
      </c>
      <c r="BG110" s="33">
        <f t="shared" si="4"/>
        <v>0</v>
      </c>
      <c r="BH110" s="33">
        <f t="shared" si="5"/>
        <v>0</v>
      </c>
      <c r="BI110" s="33">
        <f t="shared" si="6"/>
        <v>0</v>
      </c>
      <c r="BJ110" s="33">
        <f t="shared" si="7"/>
        <v>0</v>
      </c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</row>
    <row r="111" spans="1:154" ht="15" customHeight="1" x14ac:dyDescent="0.25">
      <c r="A111" s="135"/>
      <c r="B111" s="138"/>
      <c r="C111" s="219" t="s">
        <v>14</v>
      </c>
      <c r="D111" s="17" t="s">
        <v>15</v>
      </c>
      <c r="E111" s="18"/>
      <c r="F111" s="2"/>
      <c r="G111" s="2"/>
      <c r="H111" s="19"/>
      <c r="I111" s="18"/>
      <c r="J111" s="2"/>
      <c r="K111" s="2"/>
      <c r="L111" s="19"/>
      <c r="M111" s="18"/>
      <c r="N111" s="2"/>
      <c r="O111" s="2"/>
      <c r="P111" s="19"/>
      <c r="Q111" s="18"/>
      <c r="R111" s="2"/>
      <c r="S111" s="2"/>
      <c r="T111" s="2"/>
      <c r="U111" s="19"/>
      <c r="V111" s="18"/>
      <c r="W111" s="2"/>
      <c r="X111" s="2"/>
      <c r="Y111" s="19"/>
      <c r="Z111" s="18"/>
      <c r="AA111" s="2"/>
      <c r="AB111" s="2"/>
      <c r="AC111" s="19"/>
      <c r="AD111" s="18"/>
      <c r="AE111" s="2"/>
      <c r="AF111" s="2"/>
      <c r="AG111" s="2"/>
      <c r="AH111" s="19"/>
      <c r="AI111" s="18"/>
      <c r="AJ111" s="2"/>
      <c r="AK111" s="2"/>
      <c r="AL111" s="19"/>
      <c r="AM111" s="18"/>
      <c r="AN111" s="2"/>
      <c r="AO111" s="2"/>
      <c r="AP111" s="2"/>
      <c r="AQ111" s="19"/>
      <c r="AR111" s="18"/>
      <c r="AS111" s="2"/>
      <c r="AT111" s="2"/>
      <c r="AU111" s="2"/>
      <c r="AV111" s="19"/>
      <c r="AW111" s="18"/>
      <c r="AX111" s="2"/>
      <c r="AY111" s="2"/>
      <c r="AZ111" s="19"/>
      <c r="BA111" s="18"/>
      <c r="BB111" s="2"/>
      <c r="BC111" s="2"/>
      <c r="BD111" s="2"/>
      <c r="BE111" s="17"/>
      <c r="BF111" s="37" t="s">
        <v>32</v>
      </c>
      <c r="BG111" s="33">
        <f t="shared" si="4"/>
        <v>0</v>
      </c>
      <c r="BH111" s="33">
        <f t="shared" si="5"/>
        <v>0</v>
      </c>
      <c r="BI111" s="33">
        <f t="shared" si="6"/>
        <v>0</v>
      </c>
      <c r="BJ111" s="33">
        <f t="shared" si="7"/>
        <v>0</v>
      </c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</row>
    <row r="112" spans="1:154" ht="15" customHeight="1" x14ac:dyDescent="0.25">
      <c r="A112" s="135"/>
      <c r="B112" s="138"/>
      <c r="C112" s="148"/>
      <c r="D112" s="17" t="s">
        <v>16</v>
      </c>
      <c r="E112" s="18"/>
      <c r="F112" s="2"/>
      <c r="G112" s="2"/>
      <c r="H112" s="19"/>
      <c r="I112" s="18"/>
      <c r="J112" s="2"/>
      <c r="K112" s="2"/>
      <c r="L112" s="19"/>
      <c r="M112" s="18"/>
      <c r="N112" s="2"/>
      <c r="O112" s="2"/>
      <c r="P112" s="19"/>
      <c r="Q112" s="18"/>
      <c r="R112" s="2"/>
      <c r="S112" s="2"/>
      <c r="T112" s="2"/>
      <c r="U112" s="19"/>
      <c r="V112" s="18"/>
      <c r="W112" s="2"/>
      <c r="X112" s="2"/>
      <c r="Y112" s="19"/>
      <c r="Z112" s="18"/>
      <c r="AA112" s="2"/>
      <c r="AB112" s="2"/>
      <c r="AC112" s="19"/>
      <c r="AD112" s="18"/>
      <c r="AE112" s="2"/>
      <c r="AF112" s="2"/>
      <c r="AG112" s="2"/>
      <c r="AH112" s="19"/>
      <c r="AI112" s="18"/>
      <c r="AJ112" s="2"/>
      <c r="AK112" s="2"/>
      <c r="AL112" s="19"/>
      <c r="AM112" s="18"/>
      <c r="AN112" s="2"/>
      <c r="AO112" s="2"/>
      <c r="AP112" s="2"/>
      <c r="AQ112" s="19"/>
      <c r="AR112" s="18"/>
      <c r="AS112" s="2"/>
      <c r="AT112" s="2"/>
      <c r="AU112" s="2"/>
      <c r="AV112" s="19"/>
      <c r="AW112" s="18"/>
      <c r="AX112" s="2"/>
      <c r="AY112" s="2"/>
      <c r="AZ112" s="19"/>
      <c r="BA112" s="18"/>
      <c r="BB112" s="2"/>
      <c r="BC112" s="2"/>
      <c r="BD112" s="2"/>
      <c r="BE112" s="17"/>
      <c r="BF112" s="37" t="s">
        <v>33</v>
      </c>
      <c r="BG112" s="33">
        <f t="shared" si="4"/>
        <v>0</v>
      </c>
      <c r="BH112" s="33">
        <f t="shared" si="5"/>
        <v>0</v>
      </c>
      <c r="BI112" s="33">
        <f t="shared" si="6"/>
        <v>0</v>
      </c>
      <c r="BJ112" s="33">
        <f t="shared" si="7"/>
        <v>0</v>
      </c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</row>
    <row r="113" spans="1:154" ht="15" customHeight="1" x14ac:dyDescent="0.25">
      <c r="A113" s="135"/>
      <c r="B113" s="138"/>
      <c r="C113" s="146" t="s">
        <v>17</v>
      </c>
      <c r="D113" s="17" t="s">
        <v>15</v>
      </c>
      <c r="E113" s="18"/>
      <c r="F113" s="2"/>
      <c r="G113" s="2"/>
      <c r="H113" s="19"/>
      <c r="I113" s="18"/>
      <c r="J113" s="2"/>
      <c r="K113" s="2"/>
      <c r="L113" s="19"/>
      <c r="M113" s="18"/>
      <c r="N113" s="2"/>
      <c r="O113" s="2"/>
      <c r="P113" s="19"/>
      <c r="Q113" s="18"/>
      <c r="R113" s="2"/>
      <c r="S113" s="2"/>
      <c r="T113" s="2"/>
      <c r="U113" s="19"/>
      <c r="V113" s="18"/>
      <c r="W113" s="2"/>
      <c r="X113" s="2"/>
      <c r="Y113" s="19"/>
      <c r="Z113" s="18"/>
      <c r="AA113" s="2"/>
      <c r="AB113" s="2"/>
      <c r="AC113" s="19"/>
      <c r="AD113" s="18"/>
      <c r="AE113" s="2"/>
      <c r="AF113" s="2"/>
      <c r="AG113" s="2"/>
      <c r="AH113" s="19"/>
      <c r="AI113" s="18"/>
      <c r="AJ113" s="2"/>
      <c r="AK113" s="2"/>
      <c r="AL113" s="19"/>
      <c r="AM113" s="18"/>
      <c r="AN113" s="2"/>
      <c r="AO113" s="2"/>
      <c r="AP113" s="2"/>
      <c r="AQ113" s="19"/>
      <c r="AR113" s="18"/>
      <c r="AS113" s="2"/>
      <c r="AT113" s="2"/>
      <c r="AU113" s="2"/>
      <c r="AV113" s="19"/>
      <c r="AW113" s="18"/>
      <c r="AX113" s="2"/>
      <c r="AY113" s="2"/>
      <c r="AZ113" s="19"/>
      <c r="BA113" s="18"/>
      <c r="BB113" s="2"/>
      <c r="BC113" s="2"/>
      <c r="BD113" s="2"/>
      <c r="BE113" s="17"/>
      <c r="BF113" s="37" t="s">
        <v>34</v>
      </c>
      <c r="BG113" s="33">
        <f t="shared" si="4"/>
        <v>0</v>
      </c>
      <c r="BH113" s="33">
        <f t="shared" si="5"/>
        <v>0</v>
      </c>
      <c r="BI113" s="33">
        <f t="shared" si="6"/>
        <v>0</v>
      </c>
      <c r="BJ113" s="33">
        <f t="shared" si="7"/>
        <v>0</v>
      </c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</row>
    <row r="114" spans="1:154" ht="15" customHeight="1" thickBot="1" x14ac:dyDescent="0.3">
      <c r="A114" s="136"/>
      <c r="B114" s="145"/>
      <c r="C114" s="147"/>
      <c r="D114" s="26" t="s">
        <v>16</v>
      </c>
      <c r="E114" s="5"/>
      <c r="F114" s="13"/>
      <c r="G114" s="13"/>
      <c r="H114" s="14"/>
      <c r="I114" s="5"/>
      <c r="J114" s="13"/>
      <c r="K114" s="13"/>
      <c r="L114" s="14"/>
      <c r="M114" s="5"/>
      <c r="N114" s="13"/>
      <c r="O114" s="13"/>
      <c r="P114" s="14"/>
      <c r="Q114" s="5"/>
      <c r="R114" s="13"/>
      <c r="S114" s="13"/>
      <c r="T114" s="13"/>
      <c r="U114" s="14"/>
      <c r="V114" s="5"/>
      <c r="W114" s="13"/>
      <c r="X114" s="13"/>
      <c r="Y114" s="14"/>
      <c r="Z114" s="5"/>
      <c r="AA114" s="13"/>
      <c r="AB114" s="13"/>
      <c r="AC114" s="14"/>
      <c r="AD114" s="5"/>
      <c r="AE114" s="13"/>
      <c r="AF114" s="13"/>
      <c r="AG114" s="13"/>
      <c r="AH114" s="14"/>
      <c r="AI114" s="5"/>
      <c r="AJ114" s="13"/>
      <c r="AK114" s="13"/>
      <c r="AL114" s="14"/>
      <c r="AM114" s="5"/>
      <c r="AN114" s="13"/>
      <c r="AO114" s="13"/>
      <c r="AP114" s="13"/>
      <c r="AQ114" s="14"/>
      <c r="AR114" s="5"/>
      <c r="AS114" s="13"/>
      <c r="AT114" s="13"/>
      <c r="AU114" s="13"/>
      <c r="AV114" s="14"/>
      <c r="AW114" s="5"/>
      <c r="AX114" s="13"/>
      <c r="AY114" s="13"/>
      <c r="AZ114" s="14"/>
      <c r="BA114" s="5"/>
      <c r="BB114" s="13"/>
      <c r="BC114" s="13"/>
      <c r="BD114" s="13"/>
      <c r="BE114" s="26"/>
      <c r="BF114" s="37" t="s">
        <v>35</v>
      </c>
      <c r="BG114" s="33">
        <f t="shared" si="4"/>
        <v>0</v>
      </c>
      <c r="BH114" s="33">
        <f t="shared" si="5"/>
        <v>0</v>
      </c>
      <c r="BI114" s="33">
        <f t="shared" si="6"/>
        <v>0</v>
      </c>
      <c r="BJ114" s="33">
        <f t="shared" si="7"/>
        <v>0</v>
      </c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</row>
    <row r="115" spans="1:154" ht="15" customHeight="1" x14ac:dyDescent="0.25">
      <c r="A115" s="134"/>
      <c r="B115" s="137"/>
      <c r="C115" s="139" t="s">
        <v>13</v>
      </c>
      <c r="D115" s="22" t="s">
        <v>15</v>
      </c>
      <c r="E115" s="23"/>
      <c r="F115" s="24"/>
      <c r="G115" s="24"/>
      <c r="H115" s="25"/>
      <c r="I115" s="23"/>
      <c r="J115" s="24"/>
      <c r="K115" s="24"/>
      <c r="L115" s="25"/>
      <c r="M115" s="23"/>
      <c r="N115" s="24"/>
      <c r="O115" s="24"/>
      <c r="P115" s="25"/>
      <c r="Q115" s="23"/>
      <c r="R115" s="24"/>
      <c r="S115" s="24"/>
      <c r="T115" s="24"/>
      <c r="U115" s="25"/>
      <c r="V115" s="23"/>
      <c r="W115" s="24"/>
      <c r="X115" s="24"/>
      <c r="Y115" s="25"/>
      <c r="Z115" s="23"/>
      <c r="AA115" s="24"/>
      <c r="AB115" s="24"/>
      <c r="AC115" s="25"/>
      <c r="AD115" s="23"/>
      <c r="AE115" s="24"/>
      <c r="AF115" s="24"/>
      <c r="AG115" s="24"/>
      <c r="AH115" s="25"/>
      <c r="AI115" s="23"/>
      <c r="AJ115" s="24"/>
      <c r="AK115" s="24"/>
      <c r="AL115" s="25"/>
      <c r="AM115" s="23"/>
      <c r="AN115" s="24"/>
      <c r="AO115" s="24"/>
      <c r="AP115" s="24"/>
      <c r="AQ115" s="25"/>
      <c r="AR115" s="23"/>
      <c r="AS115" s="24"/>
      <c r="AT115" s="24"/>
      <c r="AU115" s="24"/>
      <c r="AV115" s="25"/>
      <c r="AW115" s="23"/>
      <c r="AX115" s="24"/>
      <c r="AY115" s="24"/>
      <c r="AZ115" s="25"/>
      <c r="BA115" s="23"/>
      <c r="BB115" s="24"/>
      <c r="BC115" s="24"/>
      <c r="BD115" s="24"/>
      <c r="BE115" s="22"/>
      <c r="BF115" s="37" t="s">
        <v>30</v>
      </c>
      <c r="BG115" s="33">
        <f t="shared" si="4"/>
        <v>0</v>
      </c>
      <c r="BH115" s="33">
        <f t="shared" si="5"/>
        <v>0</v>
      </c>
      <c r="BI115" s="33">
        <f t="shared" si="6"/>
        <v>0</v>
      </c>
      <c r="BJ115" s="33">
        <f t="shared" si="7"/>
        <v>0</v>
      </c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</row>
    <row r="116" spans="1:154" ht="15" customHeight="1" x14ac:dyDescent="0.25">
      <c r="A116" s="135"/>
      <c r="B116" s="138"/>
      <c r="C116" s="140"/>
      <c r="D116" s="17" t="s">
        <v>16</v>
      </c>
      <c r="E116" s="18"/>
      <c r="F116" s="2"/>
      <c r="G116" s="2"/>
      <c r="H116" s="19"/>
      <c r="I116" s="18"/>
      <c r="J116" s="2"/>
      <c r="K116" s="2"/>
      <c r="L116" s="19"/>
      <c r="M116" s="18"/>
      <c r="N116" s="2"/>
      <c r="O116" s="2"/>
      <c r="P116" s="19"/>
      <c r="Q116" s="18"/>
      <c r="R116" s="2"/>
      <c r="S116" s="2"/>
      <c r="T116" s="2"/>
      <c r="U116" s="19"/>
      <c r="V116" s="18"/>
      <c r="W116" s="2"/>
      <c r="X116" s="2"/>
      <c r="Y116" s="19"/>
      <c r="Z116" s="18"/>
      <c r="AA116" s="2"/>
      <c r="AB116" s="2"/>
      <c r="AC116" s="19"/>
      <c r="AD116" s="18"/>
      <c r="AE116" s="2"/>
      <c r="AF116" s="2"/>
      <c r="AG116" s="2"/>
      <c r="AH116" s="19"/>
      <c r="AI116" s="18"/>
      <c r="AJ116" s="2"/>
      <c r="AK116" s="2"/>
      <c r="AL116" s="19"/>
      <c r="AM116" s="18"/>
      <c r="AN116" s="2"/>
      <c r="AO116" s="2"/>
      <c r="AP116" s="2"/>
      <c r="AQ116" s="19"/>
      <c r="AR116" s="18"/>
      <c r="AS116" s="2"/>
      <c r="AT116" s="2"/>
      <c r="AU116" s="2"/>
      <c r="AV116" s="19"/>
      <c r="AW116" s="18"/>
      <c r="AX116" s="2"/>
      <c r="AY116" s="2"/>
      <c r="AZ116" s="19"/>
      <c r="BA116" s="18"/>
      <c r="BB116" s="2"/>
      <c r="BC116" s="2"/>
      <c r="BD116" s="2"/>
      <c r="BE116" s="17"/>
      <c r="BF116" s="37" t="s">
        <v>31</v>
      </c>
      <c r="BG116" s="33">
        <f t="shared" si="4"/>
        <v>0</v>
      </c>
      <c r="BH116" s="33">
        <f t="shared" si="5"/>
        <v>0</v>
      </c>
      <c r="BI116" s="33">
        <f t="shared" si="6"/>
        <v>0</v>
      </c>
      <c r="BJ116" s="33">
        <f t="shared" si="7"/>
        <v>0</v>
      </c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</row>
    <row r="117" spans="1:154" ht="15" customHeight="1" x14ac:dyDescent="0.25">
      <c r="A117" s="135"/>
      <c r="B117" s="138"/>
      <c r="C117" s="219" t="s">
        <v>14</v>
      </c>
      <c r="D117" s="17" t="s">
        <v>15</v>
      </c>
      <c r="E117" s="18"/>
      <c r="F117" s="2"/>
      <c r="G117" s="2"/>
      <c r="H117" s="19"/>
      <c r="I117" s="18"/>
      <c r="J117" s="2"/>
      <c r="K117" s="2"/>
      <c r="L117" s="19"/>
      <c r="M117" s="18"/>
      <c r="N117" s="2"/>
      <c r="O117" s="2"/>
      <c r="P117" s="19"/>
      <c r="Q117" s="18"/>
      <c r="R117" s="2"/>
      <c r="S117" s="2"/>
      <c r="T117" s="2"/>
      <c r="U117" s="19"/>
      <c r="V117" s="18"/>
      <c r="W117" s="2"/>
      <c r="X117" s="2"/>
      <c r="Y117" s="19"/>
      <c r="Z117" s="18"/>
      <c r="AA117" s="2"/>
      <c r="AB117" s="2"/>
      <c r="AC117" s="19"/>
      <c r="AD117" s="18"/>
      <c r="AE117" s="2"/>
      <c r="AF117" s="2"/>
      <c r="AG117" s="2"/>
      <c r="AH117" s="19"/>
      <c r="AI117" s="18"/>
      <c r="AJ117" s="2"/>
      <c r="AK117" s="2"/>
      <c r="AL117" s="19"/>
      <c r="AM117" s="18"/>
      <c r="AN117" s="2"/>
      <c r="AO117" s="2"/>
      <c r="AP117" s="2"/>
      <c r="AQ117" s="19"/>
      <c r="AR117" s="18"/>
      <c r="AS117" s="2"/>
      <c r="AT117" s="2"/>
      <c r="AU117" s="2"/>
      <c r="AV117" s="19"/>
      <c r="AW117" s="18"/>
      <c r="AX117" s="2"/>
      <c r="AY117" s="2"/>
      <c r="AZ117" s="19"/>
      <c r="BA117" s="18"/>
      <c r="BB117" s="2"/>
      <c r="BC117" s="2"/>
      <c r="BD117" s="2"/>
      <c r="BE117" s="17"/>
      <c r="BF117" s="37" t="s">
        <v>32</v>
      </c>
      <c r="BG117" s="33">
        <f t="shared" si="4"/>
        <v>0</v>
      </c>
      <c r="BH117" s="33">
        <f t="shared" si="5"/>
        <v>0</v>
      </c>
      <c r="BI117" s="33">
        <f t="shared" si="6"/>
        <v>0</v>
      </c>
      <c r="BJ117" s="33">
        <f t="shared" si="7"/>
        <v>0</v>
      </c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</row>
    <row r="118" spans="1:154" ht="15" customHeight="1" x14ac:dyDescent="0.25">
      <c r="A118" s="135"/>
      <c r="B118" s="138"/>
      <c r="C118" s="148"/>
      <c r="D118" s="17" t="s">
        <v>16</v>
      </c>
      <c r="E118" s="18"/>
      <c r="F118" s="2"/>
      <c r="G118" s="2"/>
      <c r="H118" s="19"/>
      <c r="I118" s="18"/>
      <c r="J118" s="2"/>
      <c r="K118" s="2"/>
      <c r="L118" s="19"/>
      <c r="M118" s="18"/>
      <c r="N118" s="2"/>
      <c r="O118" s="2"/>
      <c r="P118" s="19"/>
      <c r="Q118" s="18"/>
      <c r="R118" s="2"/>
      <c r="S118" s="2"/>
      <c r="T118" s="2"/>
      <c r="U118" s="19"/>
      <c r="V118" s="18"/>
      <c r="W118" s="2"/>
      <c r="X118" s="2"/>
      <c r="Y118" s="19"/>
      <c r="Z118" s="18"/>
      <c r="AA118" s="2"/>
      <c r="AB118" s="2"/>
      <c r="AC118" s="19"/>
      <c r="AD118" s="18"/>
      <c r="AE118" s="2"/>
      <c r="AF118" s="2"/>
      <c r="AG118" s="2"/>
      <c r="AH118" s="19"/>
      <c r="AI118" s="18"/>
      <c r="AJ118" s="2"/>
      <c r="AK118" s="2"/>
      <c r="AL118" s="19"/>
      <c r="AM118" s="18"/>
      <c r="AN118" s="2"/>
      <c r="AO118" s="2"/>
      <c r="AP118" s="2"/>
      <c r="AQ118" s="19"/>
      <c r="AR118" s="18"/>
      <c r="AS118" s="2"/>
      <c r="AT118" s="2"/>
      <c r="AU118" s="2"/>
      <c r="AV118" s="19"/>
      <c r="AW118" s="18"/>
      <c r="AX118" s="2"/>
      <c r="AY118" s="2"/>
      <c r="AZ118" s="19"/>
      <c r="BA118" s="18"/>
      <c r="BB118" s="2"/>
      <c r="BC118" s="2"/>
      <c r="BD118" s="2"/>
      <c r="BE118" s="17"/>
      <c r="BF118" s="37" t="s">
        <v>33</v>
      </c>
      <c r="BG118" s="33">
        <f t="shared" si="4"/>
        <v>0</v>
      </c>
      <c r="BH118" s="33">
        <f t="shared" si="5"/>
        <v>0</v>
      </c>
      <c r="BI118" s="33">
        <f t="shared" si="6"/>
        <v>0</v>
      </c>
      <c r="BJ118" s="33">
        <f t="shared" si="7"/>
        <v>0</v>
      </c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</row>
    <row r="119" spans="1:154" ht="15" customHeight="1" x14ac:dyDescent="0.25">
      <c r="A119" s="135"/>
      <c r="B119" s="138"/>
      <c r="C119" s="146" t="s">
        <v>17</v>
      </c>
      <c r="D119" s="17" t="s">
        <v>15</v>
      </c>
      <c r="E119" s="18"/>
      <c r="F119" s="2"/>
      <c r="G119" s="2"/>
      <c r="H119" s="19"/>
      <c r="I119" s="18"/>
      <c r="J119" s="2"/>
      <c r="K119" s="2"/>
      <c r="L119" s="19"/>
      <c r="M119" s="18"/>
      <c r="N119" s="2"/>
      <c r="O119" s="2"/>
      <c r="P119" s="19"/>
      <c r="Q119" s="18"/>
      <c r="R119" s="2"/>
      <c r="S119" s="2"/>
      <c r="T119" s="2"/>
      <c r="U119" s="19"/>
      <c r="V119" s="18"/>
      <c r="W119" s="2"/>
      <c r="X119" s="2"/>
      <c r="Y119" s="19"/>
      <c r="Z119" s="18"/>
      <c r="AA119" s="2"/>
      <c r="AB119" s="2"/>
      <c r="AC119" s="19"/>
      <c r="AD119" s="18"/>
      <c r="AE119" s="2"/>
      <c r="AF119" s="2"/>
      <c r="AG119" s="2"/>
      <c r="AH119" s="19"/>
      <c r="AI119" s="18"/>
      <c r="AJ119" s="2"/>
      <c r="AK119" s="2"/>
      <c r="AL119" s="19"/>
      <c r="AM119" s="18"/>
      <c r="AN119" s="2"/>
      <c r="AO119" s="2"/>
      <c r="AP119" s="2"/>
      <c r="AQ119" s="19"/>
      <c r="AR119" s="18"/>
      <c r="AS119" s="2"/>
      <c r="AT119" s="2"/>
      <c r="AU119" s="2"/>
      <c r="AV119" s="19"/>
      <c r="AW119" s="18"/>
      <c r="AX119" s="2"/>
      <c r="AY119" s="2"/>
      <c r="AZ119" s="19"/>
      <c r="BA119" s="18"/>
      <c r="BB119" s="2"/>
      <c r="BC119" s="2"/>
      <c r="BD119" s="2"/>
      <c r="BE119" s="17"/>
      <c r="BF119" s="37" t="s">
        <v>34</v>
      </c>
      <c r="BG119" s="33">
        <f t="shared" si="4"/>
        <v>0</v>
      </c>
      <c r="BH119" s="33">
        <f t="shared" si="5"/>
        <v>0</v>
      </c>
      <c r="BI119" s="33">
        <f t="shared" si="6"/>
        <v>0</v>
      </c>
      <c r="BJ119" s="33">
        <f t="shared" si="7"/>
        <v>0</v>
      </c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</row>
    <row r="120" spans="1:154" ht="15" customHeight="1" thickBot="1" x14ac:dyDescent="0.3">
      <c r="A120" s="136"/>
      <c r="B120" s="145"/>
      <c r="C120" s="147"/>
      <c r="D120" s="26" t="s">
        <v>16</v>
      </c>
      <c r="E120" s="5"/>
      <c r="F120" s="13"/>
      <c r="G120" s="13"/>
      <c r="H120" s="14"/>
      <c r="I120" s="5"/>
      <c r="J120" s="13"/>
      <c r="K120" s="13"/>
      <c r="L120" s="14"/>
      <c r="M120" s="5"/>
      <c r="N120" s="13"/>
      <c r="O120" s="13"/>
      <c r="P120" s="14"/>
      <c r="Q120" s="5"/>
      <c r="R120" s="13"/>
      <c r="S120" s="13"/>
      <c r="T120" s="13"/>
      <c r="U120" s="14"/>
      <c r="V120" s="5"/>
      <c r="W120" s="13"/>
      <c r="X120" s="13"/>
      <c r="Y120" s="14"/>
      <c r="Z120" s="5"/>
      <c r="AA120" s="13"/>
      <c r="AB120" s="13"/>
      <c r="AC120" s="14"/>
      <c r="AD120" s="5"/>
      <c r="AE120" s="13"/>
      <c r="AF120" s="13"/>
      <c r="AG120" s="13"/>
      <c r="AH120" s="14"/>
      <c r="AI120" s="5"/>
      <c r="AJ120" s="13"/>
      <c r="AK120" s="13"/>
      <c r="AL120" s="14"/>
      <c r="AM120" s="5"/>
      <c r="AN120" s="13"/>
      <c r="AO120" s="13"/>
      <c r="AP120" s="13"/>
      <c r="AQ120" s="14"/>
      <c r="AR120" s="5"/>
      <c r="AS120" s="13"/>
      <c r="AT120" s="13"/>
      <c r="AU120" s="13"/>
      <c r="AV120" s="14"/>
      <c r="AW120" s="5"/>
      <c r="AX120" s="13"/>
      <c r="AY120" s="13"/>
      <c r="AZ120" s="14"/>
      <c r="BA120" s="5"/>
      <c r="BB120" s="13"/>
      <c r="BC120" s="13"/>
      <c r="BD120" s="13"/>
      <c r="BE120" s="26"/>
      <c r="BF120" s="37" t="s">
        <v>35</v>
      </c>
      <c r="BG120" s="33">
        <f t="shared" si="4"/>
        <v>0</v>
      </c>
      <c r="BH120" s="33">
        <f t="shared" si="5"/>
        <v>0</v>
      </c>
      <c r="BI120" s="33">
        <f t="shared" si="6"/>
        <v>0</v>
      </c>
      <c r="BJ120" s="33">
        <f t="shared" si="7"/>
        <v>0</v>
      </c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</row>
    <row r="121" spans="1:154" ht="15" customHeight="1" x14ac:dyDescent="0.25">
      <c r="A121" s="134"/>
      <c r="B121" s="137"/>
      <c r="C121" s="139" t="s">
        <v>13</v>
      </c>
      <c r="D121" s="22" t="s">
        <v>15</v>
      </c>
      <c r="E121" s="23"/>
      <c r="F121" s="24"/>
      <c r="G121" s="24"/>
      <c r="H121" s="25"/>
      <c r="I121" s="23"/>
      <c r="J121" s="24"/>
      <c r="K121" s="24"/>
      <c r="L121" s="25"/>
      <c r="M121" s="23"/>
      <c r="N121" s="24"/>
      <c r="O121" s="24"/>
      <c r="P121" s="25"/>
      <c r="Q121" s="23"/>
      <c r="R121" s="24"/>
      <c r="S121" s="24"/>
      <c r="T121" s="24"/>
      <c r="U121" s="25"/>
      <c r="V121" s="23"/>
      <c r="W121" s="24"/>
      <c r="X121" s="24"/>
      <c r="Y121" s="25"/>
      <c r="Z121" s="23"/>
      <c r="AA121" s="24"/>
      <c r="AB121" s="24"/>
      <c r="AC121" s="25"/>
      <c r="AD121" s="23"/>
      <c r="AE121" s="24"/>
      <c r="AF121" s="24"/>
      <c r="AG121" s="24"/>
      <c r="AH121" s="25"/>
      <c r="AI121" s="23"/>
      <c r="AJ121" s="24"/>
      <c r="AK121" s="24"/>
      <c r="AL121" s="25"/>
      <c r="AM121" s="23"/>
      <c r="AN121" s="24"/>
      <c r="AO121" s="24"/>
      <c r="AP121" s="24"/>
      <c r="AQ121" s="25"/>
      <c r="AR121" s="23"/>
      <c r="AS121" s="24"/>
      <c r="AT121" s="24"/>
      <c r="AU121" s="24"/>
      <c r="AV121" s="25"/>
      <c r="AW121" s="23"/>
      <c r="AX121" s="24"/>
      <c r="AY121" s="24"/>
      <c r="AZ121" s="25"/>
      <c r="BA121" s="23"/>
      <c r="BB121" s="24"/>
      <c r="BC121" s="24"/>
      <c r="BD121" s="24"/>
      <c r="BE121" s="22"/>
      <c r="BF121" s="37" t="s">
        <v>30</v>
      </c>
      <c r="BG121" s="33">
        <f t="shared" si="4"/>
        <v>0</v>
      </c>
      <c r="BH121" s="33">
        <f t="shared" si="5"/>
        <v>0</v>
      </c>
      <c r="BI121" s="33">
        <f t="shared" si="6"/>
        <v>0</v>
      </c>
      <c r="BJ121" s="33">
        <f t="shared" si="7"/>
        <v>0</v>
      </c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</row>
    <row r="122" spans="1:154" ht="15" customHeight="1" x14ac:dyDescent="0.25">
      <c r="A122" s="135"/>
      <c r="B122" s="138"/>
      <c r="C122" s="140"/>
      <c r="D122" s="17" t="s">
        <v>16</v>
      </c>
      <c r="E122" s="18"/>
      <c r="F122" s="2"/>
      <c r="G122" s="2"/>
      <c r="H122" s="19"/>
      <c r="I122" s="18"/>
      <c r="J122" s="2"/>
      <c r="K122" s="2"/>
      <c r="L122" s="19"/>
      <c r="M122" s="18"/>
      <c r="N122" s="2"/>
      <c r="O122" s="2"/>
      <c r="P122" s="19"/>
      <c r="Q122" s="18"/>
      <c r="R122" s="2"/>
      <c r="S122" s="2"/>
      <c r="T122" s="2"/>
      <c r="U122" s="19"/>
      <c r="V122" s="18"/>
      <c r="W122" s="2"/>
      <c r="X122" s="2"/>
      <c r="Y122" s="19"/>
      <c r="Z122" s="18"/>
      <c r="AA122" s="2"/>
      <c r="AB122" s="2"/>
      <c r="AC122" s="19"/>
      <c r="AD122" s="18"/>
      <c r="AE122" s="2"/>
      <c r="AF122" s="2"/>
      <c r="AG122" s="2"/>
      <c r="AH122" s="19"/>
      <c r="AI122" s="18"/>
      <c r="AJ122" s="2"/>
      <c r="AK122" s="2"/>
      <c r="AL122" s="19"/>
      <c r="AM122" s="18"/>
      <c r="AN122" s="2"/>
      <c r="AO122" s="2"/>
      <c r="AP122" s="2"/>
      <c r="AQ122" s="19"/>
      <c r="AR122" s="18"/>
      <c r="AS122" s="2"/>
      <c r="AT122" s="2"/>
      <c r="AU122" s="2"/>
      <c r="AV122" s="19"/>
      <c r="AW122" s="18"/>
      <c r="AX122" s="2"/>
      <c r="AY122" s="2"/>
      <c r="AZ122" s="19"/>
      <c r="BA122" s="18"/>
      <c r="BB122" s="2"/>
      <c r="BC122" s="2"/>
      <c r="BD122" s="2"/>
      <c r="BE122" s="17"/>
      <c r="BF122" s="37" t="s">
        <v>31</v>
      </c>
      <c r="BG122" s="33">
        <f t="shared" si="4"/>
        <v>0</v>
      </c>
      <c r="BH122" s="33">
        <f t="shared" si="5"/>
        <v>0</v>
      </c>
      <c r="BI122" s="33">
        <f t="shared" si="6"/>
        <v>0</v>
      </c>
      <c r="BJ122" s="33">
        <f t="shared" si="7"/>
        <v>0</v>
      </c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</row>
    <row r="123" spans="1:154" ht="15" customHeight="1" x14ac:dyDescent="0.25">
      <c r="A123" s="135"/>
      <c r="B123" s="138"/>
      <c r="C123" s="219" t="s">
        <v>14</v>
      </c>
      <c r="D123" s="17" t="s">
        <v>15</v>
      </c>
      <c r="E123" s="18"/>
      <c r="F123" s="2"/>
      <c r="G123" s="2"/>
      <c r="H123" s="19"/>
      <c r="I123" s="18"/>
      <c r="J123" s="2"/>
      <c r="K123" s="2"/>
      <c r="L123" s="19"/>
      <c r="M123" s="18"/>
      <c r="N123" s="2"/>
      <c r="O123" s="2"/>
      <c r="P123" s="19"/>
      <c r="Q123" s="18"/>
      <c r="R123" s="2"/>
      <c r="S123" s="2"/>
      <c r="T123" s="2"/>
      <c r="U123" s="19"/>
      <c r="V123" s="18"/>
      <c r="W123" s="2"/>
      <c r="X123" s="2"/>
      <c r="Y123" s="19"/>
      <c r="Z123" s="18"/>
      <c r="AA123" s="2"/>
      <c r="AB123" s="2"/>
      <c r="AC123" s="19"/>
      <c r="AD123" s="18"/>
      <c r="AE123" s="2"/>
      <c r="AF123" s="2"/>
      <c r="AG123" s="2"/>
      <c r="AH123" s="19"/>
      <c r="AI123" s="18"/>
      <c r="AJ123" s="2"/>
      <c r="AK123" s="2"/>
      <c r="AL123" s="19"/>
      <c r="AM123" s="18"/>
      <c r="AN123" s="2"/>
      <c r="AO123" s="2"/>
      <c r="AP123" s="2"/>
      <c r="AQ123" s="19"/>
      <c r="AR123" s="18"/>
      <c r="AS123" s="2"/>
      <c r="AT123" s="2"/>
      <c r="AU123" s="2"/>
      <c r="AV123" s="19"/>
      <c r="AW123" s="18"/>
      <c r="AX123" s="2"/>
      <c r="AY123" s="2"/>
      <c r="AZ123" s="19"/>
      <c r="BA123" s="18"/>
      <c r="BB123" s="2"/>
      <c r="BC123" s="2"/>
      <c r="BD123" s="2"/>
      <c r="BE123" s="17"/>
      <c r="BF123" s="37" t="s">
        <v>32</v>
      </c>
      <c r="BG123" s="33">
        <f t="shared" si="4"/>
        <v>0</v>
      </c>
      <c r="BH123" s="33">
        <f t="shared" si="5"/>
        <v>0</v>
      </c>
      <c r="BI123" s="33">
        <f t="shared" si="6"/>
        <v>0</v>
      </c>
      <c r="BJ123" s="33">
        <f t="shared" si="7"/>
        <v>0</v>
      </c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</row>
    <row r="124" spans="1:154" ht="15" customHeight="1" x14ac:dyDescent="0.25">
      <c r="A124" s="135"/>
      <c r="B124" s="138"/>
      <c r="C124" s="148"/>
      <c r="D124" s="17" t="s">
        <v>16</v>
      </c>
      <c r="E124" s="18"/>
      <c r="F124" s="2"/>
      <c r="G124" s="2"/>
      <c r="H124" s="19"/>
      <c r="I124" s="18"/>
      <c r="J124" s="2"/>
      <c r="K124" s="2"/>
      <c r="L124" s="19"/>
      <c r="M124" s="18"/>
      <c r="N124" s="2"/>
      <c r="O124" s="2"/>
      <c r="P124" s="19"/>
      <c r="Q124" s="18"/>
      <c r="R124" s="2"/>
      <c r="S124" s="2"/>
      <c r="T124" s="2"/>
      <c r="U124" s="19"/>
      <c r="V124" s="18"/>
      <c r="W124" s="2"/>
      <c r="X124" s="2"/>
      <c r="Y124" s="19"/>
      <c r="Z124" s="18"/>
      <c r="AA124" s="2"/>
      <c r="AB124" s="2"/>
      <c r="AC124" s="19"/>
      <c r="AD124" s="18"/>
      <c r="AE124" s="2"/>
      <c r="AF124" s="2"/>
      <c r="AG124" s="2"/>
      <c r="AH124" s="19"/>
      <c r="AI124" s="18"/>
      <c r="AJ124" s="2"/>
      <c r="AK124" s="2"/>
      <c r="AL124" s="19"/>
      <c r="AM124" s="18"/>
      <c r="AN124" s="2"/>
      <c r="AO124" s="2"/>
      <c r="AP124" s="2"/>
      <c r="AQ124" s="19"/>
      <c r="AR124" s="18"/>
      <c r="AS124" s="2"/>
      <c r="AT124" s="2"/>
      <c r="AU124" s="2"/>
      <c r="AV124" s="19"/>
      <c r="AW124" s="18"/>
      <c r="AX124" s="2"/>
      <c r="AY124" s="2"/>
      <c r="AZ124" s="19"/>
      <c r="BA124" s="18"/>
      <c r="BB124" s="2"/>
      <c r="BC124" s="2"/>
      <c r="BD124" s="2"/>
      <c r="BE124" s="17"/>
      <c r="BF124" s="37" t="s">
        <v>33</v>
      </c>
      <c r="BG124" s="33">
        <f t="shared" si="4"/>
        <v>0</v>
      </c>
      <c r="BH124" s="33">
        <f t="shared" si="5"/>
        <v>0</v>
      </c>
      <c r="BI124" s="33">
        <f t="shared" si="6"/>
        <v>0</v>
      </c>
      <c r="BJ124" s="33">
        <f t="shared" si="7"/>
        <v>0</v>
      </c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</row>
    <row r="125" spans="1:154" ht="15" customHeight="1" x14ac:dyDescent="0.25">
      <c r="A125" s="135"/>
      <c r="B125" s="138"/>
      <c r="C125" s="146" t="s">
        <v>17</v>
      </c>
      <c r="D125" s="17" t="s">
        <v>15</v>
      </c>
      <c r="E125" s="18"/>
      <c r="F125" s="2"/>
      <c r="G125" s="2"/>
      <c r="H125" s="19"/>
      <c r="I125" s="18"/>
      <c r="J125" s="2"/>
      <c r="K125" s="2"/>
      <c r="L125" s="19"/>
      <c r="M125" s="18"/>
      <c r="N125" s="2"/>
      <c r="O125" s="2"/>
      <c r="P125" s="19"/>
      <c r="Q125" s="18"/>
      <c r="R125" s="2"/>
      <c r="S125" s="2"/>
      <c r="T125" s="2"/>
      <c r="U125" s="19"/>
      <c r="V125" s="18"/>
      <c r="W125" s="2"/>
      <c r="X125" s="2"/>
      <c r="Y125" s="19"/>
      <c r="Z125" s="18"/>
      <c r="AA125" s="2"/>
      <c r="AB125" s="2"/>
      <c r="AC125" s="19"/>
      <c r="AD125" s="18"/>
      <c r="AE125" s="2"/>
      <c r="AF125" s="2"/>
      <c r="AG125" s="2"/>
      <c r="AH125" s="19"/>
      <c r="AI125" s="18"/>
      <c r="AJ125" s="2"/>
      <c r="AK125" s="2"/>
      <c r="AL125" s="19"/>
      <c r="AM125" s="18"/>
      <c r="AN125" s="2"/>
      <c r="AO125" s="2"/>
      <c r="AP125" s="2"/>
      <c r="AQ125" s="19"/>
      <c r="AR125" s="18"/>
      <c r="AS125" s="2"/>
      <c r="AT125" s="2"/>
      <c r="AU125" s="2"/>
      <c r="AV125" s="19"/>
      <c r="AW125" s="18"/>
      <c r="AX125" s="2"/>
      <c r="AY125" s="2"/>
      <c r="AZ125" s="19"/>
      <c r="BA125" s="18"/>
      <c r="BB125" s="2"/>
      <c r="BC125" s="2"/>
      <c r="BD125" s="2"/>
      <c r="BE125" s="17"/>
      <c r="BF125" s="37" t="s">
        <v>34</v>
      </c>
      <c r="BG125" s="33">
        <f t="shared" si="4"/>
        <v>0</v>
      </c>
      <c r="BH125" s="33">
        <f t="shared" si="5"/>
        <v>0</v>
      </c>
      <c r="BI125" s="33">
        <f t="shared" si="6"/>
        <v>0</v>
      </c>
      <c r="BJ125" s="33">
        <f t="shared" si="7"/>
        <v>0</v>
      </c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</row>
    <row r="126" spans="1:154" ht="15" customHeight="1" thickBot="1" x14ac:dyDescent="0.3">
      <c r="A126" s="136"/>
      <c r="B126" s="145"/>
      <c r="C126" s="147"/>
      <c r="D126" s="26" t="s">
        <v>16</v>
      </c>
      <c r="E126" s="5"/>
      <c r="F126" s="13"/>
      <c r="G126" s="13"/>
      <c r="H126" s="14"/>
      <c r="I126" s="5"/>
      <c r="J126" s="13"/>
      <c r="K126" s="13"/>
      <c r="L126" s="14"/>
      <c r="M126" s="5"/>
      <c r="N126" s="13"/>
      <c r="O126" s="13"/>
      <c r="P126" s="14"/>
      <c r="Q126" s="5"/>
      <c r="R126" s="13"/>
      <c r="S126" s="13"/>
      <c r="T126" s="13"/>
      <c r="U126" s="14"/>
      <c r="V126" s="5"/>
      <c r="W126" s="13"/>
      <c r="X126" s="13"/>
      <c r="Y126" s="14"/>
      <c r="Z126" s="5"/>
      <c r="AA126" s="13"/>
      <c r="AB126" s="13"/>
      <c r="AC126" s="14"/>
      <c r="AD126" s="5"/>
      <c r="AE126" s="13"/>
      <c r="AF126" s="13"/>
      <c r="AG126" s="13"/>
      <c r="AH126" s="14"/>
      <c r="AI126" s="5"/>
      <c r="AJ126" s="13"/>
      <c r="AK126" s="13"/>
      <c r="AL126" s="14"/>
      <c r="AM126" s="5"/>
      <c r="AN126" s="13"/>
      <c r="AO126" s="13"/>
      <c r="AP126" s="13"/>
      <c r="AQ126" s="14"/>
      <c r="AR126" s="5"/>
      <c r="AS126" s="13"/>
      <c r="AT126" s="13"/>
      <c r="AU126" s="13"/>
      <c r="AV126" s="14"/>
      <c r="AW126" s="5"/>
      <c r="AX126" s="13"/>
      <c r="AY126" s="13"/>
      <c r="AZ126" s="14"/>
      <c r="BA126" s="5"/>
      <c r="BB126" s="13"/>
      <c r="BC126" s="13"/>
      <c r="BD126" s="13"/>
      <c r="BE126" s="26"/>
      <c r="BF126" s="37" t="s">
        <v>35</v>
      </c>
      <c r="BG126" s="33">
        <f t="shared" si="4"/>
        <v>0</v>
      </c>
      <c r="BH126" s="33">
        <f t="shared" si="5"/>
        <v>0</v>
      </c>
      <c r="BI126" s="33">
        <f t="shared" si="6"/>
        <v>0</v>
      </c>
      <c r="BJ126" s="33">
        <f t="shared" si="7"/>
        <v>0</v>
      </c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</row>
    <row r="127" spans="1:154" ht="15" customHeight="1" x14ac:dyDescent="0.25">
      <c r="A127" s="134"/>
      <c r="B127" s="137"/>
      <c r="C127" s="139" t="s">
        <v>13</v>
      </c>
      <c r="D127" s="22" t="s">
        <v>15</v>
      </c>
      <c r="E127" s="23"/>
      <c r="F127" s="24"/>
      <c r="G127" s="24"/>
      <c r="H127" s="25"/>
      <c r="I127" s="23"/>
      <c r="J127" s="24"/>
      <c r="K127" s="24"/>
      <c r="L127" s="25"/>
      <c r="M127" s="23"/>
      <c r="N127" s="24"/>
      <c r="O127" s="24"/>
      <c r="P127" s="25"/>
      <c r="Q127" s="23"/>
      <c r="R127" s="24"/>
      <c r="S127" s="24"/>
      <c r="T127" s="24"/>
      <c r="U127" s="25"/>
      <c r="V127" s="23"/>
      <c r="W127" s="24"/>
      <c r="X127" s="24"/>
      <c r="Y127" s="25"/>
      <c r="Z127" s="23"/>
      <c r="AA127" s="24"/>
      <c r="AB127" s="24"/>
      <c r="AC127" s="25"/>
      <c r="AD127" s="23"/>
      <c r="AE127" s="24"/>
      <c r="AF127" s="24"/>
      <c r="AG127" s="24"/>
      <c r="AH127" s="25"/>
      <c r="AI127" s="23"/>
      <c r="AJ127" s="24"/>
      <c r="AK127" s="24"/>
      <c r="AL127" s="25"/>
      <c r="AM127" s="23"/>
      <c r="AN127" s="24"/>
      <c r="AO127" s="24"/>
      <c r="AP127" s="24"/>
      <c r="AQ127" s="25"/>
      <c r="AR127" s="23"/>
      <c r="AS127" s="24"/>
      <c r="AT127" s="24"/>
      <c r="AU127" s="24"/>
      <c r="AV127" s="25"/>
      <c r="AW127" s="23"/>
      <c r="AX127" s="24"/>
      <c r="AY127" s="24"/>
      <c r="AZ127" s="25"/>
      <c r="BA127" s="23"/>
      <c r="BB127" s="24"/>
      <c r="BC127" s="24"/>
      <c r="BD127" s="24"/>
      <c r="BE127" s="22"/>
      <c r="BF127" s="37" t="s">
        <v>30</v>
      </c>
      <c r="BG127" s="33">
        <f t="shared" si="4"/>
        <v>0</v>
      </c>
      <c r="BH127" s="33">
        <f t="shared" si="5"/>
        <v>0</v>
      </c>
      <c r="BI127" s="33">
        <f t="shared" si="6"/>
        <v>0</v>
      </c>
      <c r="BJ127" s="33">
        <f t="shared" si="7"/>
        <v>0</v>
      </c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</row>
    <row r="128" spans="1:154" ht="15" customHeight="1" x14ac:dyDescent="0.25">
      <c r="A128" s="135"/>
      <c r="B128" s="138"/>
      <c r="C128" s="140"/>
      <c r="D128" s="17" t="s">
        <v>16</v>
      </c>
      <c r="E128" s="18"/>
      <c r="F128" s="2"/>
      <c r="G128" s="2"/>
      <c r="H128" s="19"/>
      <c r="I128" s="18"/>
      <c r="J128" s="2"/>
      <c r="K128" s="2"/>
      <c r="L128" s="19"/>
      <c r="M128" s="18"/>
      <c r="N128" s="2"/>
      <c r="O128" s="2"/>
      <c r="P128" s="19"/>
      <c r="Q128" s="18"/>
      <c r="R128" s="2"/>
      <c r="S128" s="2"/>
      <c r="T128" s="2"/>
      <c r="U128" s="19"/>
      <c r="V128" s="18"/>
      <c r="W128" s="2"/>
      <c r="X128" s="2"/>
      <c r="Y128" s="19"/>
      <c r="Z128" s="18"/>
      <c r="AA128" s="2"/>
      <c r="AB128" s="2"/>
      <c r="AC128" s="19"/>
      <c r="AD128" s="18"/>
      <c r="AE128" s="2"/>
      <c r="AF128" s="2"/>
      <c r="AG128" s="2"/>
      <c r="AH128" s="19"/>
      <c r="AI128" s="18"/>
      <c r="AJ128" s="2"/>
      <c r="AK128" s="2"/>
      <c r="AL128" s="19"/>
      <c r="AM128" s="18"/>
      <c r="AN128" s="2"/>
      <c r="AO128" s="2"/>
      <c r="AP128" s="2"/>
      <c r="AQ128" s="19"/>
      <c r="AR128" s="18"/>
      <c r="AS128" s="2"/>
      <c r="AT128" s="2"/>
      <c r="AU128" s="2"/>
      <c r="AV128" s="19"/>
      <c r="AW128" s="18"/>
      <c r="AX128" s="2"/>
      <c r="AY128" s="2"/>
      <c r="AZ128" s="19"/>
      <c r="BA128" s="18"/>
      <c r="BB128" s="2"/>
      <c r="BC128" s="2"/>
      <c r="BD128" s="2"/>
      <c r="BE128" s="17"/>
      <c r="BF128" s="37" t="s">
        <v>31</v>
      </c>
      <c r="BG128" s="33">
        <f t="shared" si="4"/>
        <v>0</v>
      </c>
      <c r="BH128" s="33">
        <f t="shared" si="5"/>
        <v>0</v>
      </c>
      <c r="BI128" s="33">
        <f t="shared" si="6"/>
        <v>0</v>
      </c>
      <c r="BJ128" s="33">
        <f t="shared" si="7"/>
        <v>0</v>
      </c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</row>
    <row r="129" spans="1:154" ht="15" customHeight="1" x14ac:dyDescent="0.25">
      <c r="A129" s="135"/>
      <c r="B129" s="138"/>
      <c r="C129" s="219" t="s">
        <v>14</v>
      </c>
      <c r="D129" s="17" t="s">
        <v>15</v>
      </c>
      <c r="E129" s="18"/>
      <c r="F129" s="2"/>
      <c r="G129" s="2"/>
      <c r="H129" s="19"/>
      <c r="I129" s="18"/>
      <c r="J129" s="2"/>
      <c r="K129" s="2"/>
      <c r="L129" s="19"/>
      <c r="M129" s="18"/>
      <c r="N129" s="2"/>
      <c r="O129" s="2"/>
      <c r="P129" s="19"/>
      <c r="Q129" s="18"/>
      <c r="R129" s="2"/>
      <c r="S129" s="2"/>
      <c r="T129" s="2"/>
      <c r="U129" s="19"/>
      <c r="V129" s="18"/>
      <c r="W129" s="2"/>
      <c r="X129" s="2"/>
      <c r="Y129" s="19"/>
      <c r="Z129" s="18"/>
      <c r="AA129" s="2"/>
      <c r="AB129" s="2"/>
      <c r="AC129" s="19"/>
      <c r="AD129" s="18"/>
      <c r="AE129" s="2"/>
      <c r="AF129" s="2"/>
      <c r="AG129" s="2"/>
      <c r="AH129" s="19"/>
      <c r="AI129" s="18"/>
      <c r="AJ129" s="2"/>
      <c r="AK129" s="2"/>
      <c r="AL129" s="19"/>
      <c r="AM129" s="18"/>
      <c r="AN129" s="2"/>
      <c r="AO129" s="2"/>
      <c r="AP129" s="2"/>
      <c r="AQ129" s="19"/>
      <c r="AR129" s="18"/>
      <c r="AS129" s="2"/>
      <c r="AT129" s="2"/>
      <c r="AU129" s="2"/>
      <c r="AV129" s="19"/>
      <c r="AW129" s="18"/>
      <c r="AX129" s="2"/>
      <c r="AY129" s="2"/>
      <c r="AZ129" s="19"/>
      <c r="BA129" s="18"/>
      <c r="BB129" s="2"/>
      <c r="BC129" s="2"/>
      <c r="BD129" s="2"/>
      <c r="BE129" s="17"/>
      <c r="BF129" s="37" t="s">
        <v>32</v>
      </c>
      <c r="BG129" s="33">
        <f t="shared" si="4"/>
        <v>0</v>
      </c>
      <c r="BH129" s="33">
        <f t="shared" si="5"/>
        <v>0</v>
      </c>
      <c r="BI129" s="33">
        <f t="shared" si="6"/>
        <v>0</v>
      </c>
      <c r="BJ129" s="33">
        <f t="shared" si="7"/>
        <v>0</v>
      </c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</row>
    <row r="130" spans="1:154" ht="15" customHeight="1" x14ac:dyDescent="0.25">
      <c r="A130" s="135"/>
      <c r="B130" s="138"/>
      <c r="C130" s="148"/>
      <c r="D130" s="17" t="s">
        <v>16</v>
      </c>
      <c r="E130" s="18"/>
      <c r="F130" s="2"/>
      <c r="G130" s="2"/>
      <c r="H130" s="19"/>
      <c r="I130" s="18"/>
      <c r="J130" s="2"/>
      <c r="K130" s="2"/>
      <c r="L130" s="19"/>
      <c r="M130" s="18"/>
      <c r="N130" s="2"/>
      <c r="O130" s="2"/>
      <c r="P130" s="19"/>
      <c r="Q130" s="18"/>
      <c r="R130" s="2"/>
      <c r="S130" s="2"/>
      <c r="T130" s="2"/>
      <c r="U130" s="19"/>
      <c r="V130" s="18"/>
      <c r="W130" s="2"/>
      <c r="X130" s="2"/>
      <c r="Y130" s="19"/>
      <c r="Z130" s="18"/>
      <c r="AA130" s="2"/>
      <c r="AB130" s="2"/>
      <c r="AC130" s="19"/>
      <c r="AD130" s="18"/>
      <c r="AE130" s="2"/>
      <c r="AF130" s="2"/>
      <c r="AG130" s="2"/>
      <c r="AH130" s="19"/>
      <c r="AI130" s="18"/>
      <c r="AJ130" s="2"/>
      <c r="AK130" s="2"/>
      <c r="AL130" s="19"/>
      <c r="AM130" s="18"/>
      <c r="AN130" s="2"/>
      <c r="AO130" s="2"/>
      <c r="AP130" s="2"/>
      <c r="AQ130" s="19"/>
      <c r="AR130" s="18"/>
      <c r="AS130" s="2"/>
      <c r="AT130" s="2"/>
      <c r="AU130" s="2"/>
      <c r="AV130" s="19"/>
      <c r="AW130" s="18"/>
      <c r="AX130" s="2"/>
      <c r="AY130" s="2"/>
      <c r="AZ130" s="19"/>
      <c r="BA130" s="18"/>
      <c r="BB130" s="2"/>
      <c r="BC130" s="2"/>
      <c r="BD130" s="2"/>
      <c r="BE130" s="17"/>
      <c r="BF130" s="37" t="s">
        <v>33</v>
      </c>
      <c r="BG130" s="33">
        <f t="shared" si="4"/>
        <v>0</v>
      </c>
      <c r="BH130" s="33">
        <f t="shared" si="5"/>
        <v>0</v>
      </c>
      <c r="BI130" s="33">
        <f t="shared" si="6"/>
        <v>0</v>
      </c>
      <c r="BJ130" s="33">
        <f t="shared" si="7"/>
        <v>0</v>
      </c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</row>
    <row r="131" spans="1:154" ht="15" customHeight="1" x14ac:dyDescent="0.25">
      <c r="A131" s="135"/>
      <c r="B131" s="138"/>
      <c r="C131" s="146" t="s">
        <v>17</v>
      </c>
      <c r="D131" s="17" t="s">
        <v>15</v>
      </c>
      <c r="E131" s="18"/>
      <c r="F131" s="2"/>
      <c r="G131" s="2"/>
      <c r="H131" s="19"/>
      <c r="I131" s="18"/>
      <c r="J131" s="2"/>
      <c r="K131" s="2"/>
      <c r="L131" s="19"/>
      <c r="M131" s="18"/>
      <c r="N131" s="2"/>
      <c r="O131" s="2"/>
      <c r="P131" s="19"/>
      <c r="Q131" s="18"/>
      <c r="R131" s="2"/>
      <c r="S131" s="2"/>
      <c r="T131" s="2"/>
      <c r="U131" s="19"/>
      <c r="V131" s="18"/>
      <c r="W131" s="2"/>
      <c r="X131" s="2"/>
      <c r="Y131" s="19"/>
      <c r="Z131" s="18"/>
      <c r="AA131" s="2"/>
      <c r="AB131" s="2"/>
      <c r="AC131" s="19"/>
      <c r="AD131" s="18"/>
      <c r="AE131" s="2"/>
      <c r="AF131" s="2"/>
      <c r="AG131" s="2"/>
      <c r="AH131" s="19"/>
      <c r="AI131" s="18"/>
      <c r="AJ131" s="2"/>
      <c r="AK131" s="2"/>
      <c r="AL131" s="19"/>
      <c r="AM131" s="18"/>
      <c r="AN131" s="2"/>
      <c r="AO131" s="2"/>
      <c r="AP131" s="2"/>
      <c r="AQ131" s="19"/>
      <c r="AR131" s="18"/>
      <c r="AS131" s="2"/>
      <c r="AT131" s="2"/>
      <c r="AU131" s="2"/>
      <c r="AV131" s="19"/>
      <c r="AW131" s="18"/>
      <c r="AX131" s="2"/>
      <c r="AY131" s="2"/>
      <c r="AZ131" s="19"/>
      <c r="BA131" s="18"/>
      <c r="BB131" s="2"/>
      <c r="BC131" s="2"/>
      <c r="BD131" s="2"/>
      <c r="BE131" s="17"/>
      <c r="BF131" s="37" t="s">
        <v>34</v>
      </c>
      <c r="BG131" s="33">
        <f t="shared" si="4"/>
        <v>0</v>
      </c>
      <c r="BH131" s="33">
        <f t="shared" si="5"/>
        <v>0</v>
      </c>
      <c r="BI131" s="33">
        <f t="shared" si="6"/>
        <v>0</v>
      </c>
      <c r="BJ131" s="33">
        <f t="shared" si="7"/>
        <v>0</v>
      </c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</row>
    <row r="132" spans="1:154" ht="15" customHeight="1" thickBot="1" x14ac:dyDescent="0.3">
      <c r="A132" s="136"/>
      <c r="B132" s="145"/>
      <c r="C132" s="147"/>
      <c r="D132" s="26" t="s">
        <v>16</v>
      </c>
      <c r="E132" s="5"/>
      <c r="F132" s="13"/>
      <c r="G132" s="13"/>
      <c r="H132" s="14"/>
      <c r="I132" s="5"/>
      <c r="J132" s="13"/>
      <c r="K132" s="13"/>
      <c r="L132" s="14"/>
      <c r="M132" s="5"/>
      <c r="N132" s="13"/>
      <c r="O132" s="13"/>
      <c r="P132" s="14"/>
      <c r="Q132" s="5"/>
      <c r="R132" s="13"/>
      <c r="S132" s="13"/>
      <c r="T132" s="13"/>
      <c r="U132" s="14"/>
      <c r="V132" s="5"/>
      <c r="W132" s="13"/>
      <c r="X132" s="13"/>
      <c r="Y132" s="14"/>
      <c r="Z132" s="5"/>
      <c r="AA132" s="13"/>
      <c r="AB132" s="13"/>
      <c r="AC132" s="14"/>
      <c r="AD132" s="5"/>
      <c r="AE132" s="13"/>
      <c r="AF132" s="13"/>
      <c r="AG132" s="13"/>
      <c r="AH132" s="14"/>
      <c r="AI132" s="5"/>
      <c r="AJ132" s="13"/>
      <c r="AK132" s="13"/>
      <c r="AL132" s="14"/>
      <c r="AM132" s="5"/>
      <c r="AN132" s="13"/>
      <c r="AO132" s="13"/>
      <c r="AP132" s="13"/>
      <c r="AQ132" s="14"/>
      <c r="AR132" s="5"/>
      <c r="AS132" s="13"/>
      <c r="AT132" s="13"/>
      <c r="AU132" s="13"/>
      <c r="AV132" s="14"/>
      <c r="AW132" s="5"/>
      <c r="AX132" s="13"/>
      <c r="AY132" s="13"/>
      <c r="AZ132" s="14"/>
      <c r="BA132" s="5"/>
      <c r="BB132" s="13"/>
      <c r="BC132" s="13"/>
      <c r="BD132" s="13"/>
      <c r="BE132" s="26"/>
      <c r="BF132" s="37" t="s">
        <v>35</v>
      </c>
      <c r="BG132" s="33">
        <f t="shared" si="4"/>
        <v>0</v>
      </c>
      <c r="BH132" s="33">
        <f t="shared" si="5"/>
        <v>0</v>
      </c>
      <c r="BI132" s="33">
        <f t="shared" si="6"/>
        <v>0</v>
      </c>
      <c r="BJ132" s="33">
        <f t="shared" si="7"/>
        <v>0</v>
      </c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</row>
    <row r="133" spans="1:154" ht="15" customHeight="1" x14ac:dyDescent="0.25">
      <c r="A133" s="134"/>
      <c r="B133" s="137"/>
      <c r="C133" s="139" t="s">
        <v>13</v>
      </c>
      <c r="D133" s="22" t="s">
        <v>15</v>
      </c>
      <c r="E133" s="23"/>
      <c r="F133" s="24"/>
      <c r="G133" s="24"/>
      <c r="H133" s="25"/>
      <c r="I133" s="23"/>
      <c r="J133" s="24"/>
      <c r="K133" s="24"/>
      <c r="L133" s="25"/>
      <c r="M133" s="23"/>
      <c r="N133" s="24"/>
      <c r="O133" s="24"/>
      <c r="P133" s="25"/>
      <c r="Q133" s="23"/>
      <c r="R133" s="24"/>
      <c r="S133" s="24"/>
      <c r="T133" s="24"/>
      <c r="U133" s="25"/>
      <c r="V133" s="23"/>
      <c r="W133" s="24"/>
      <c r="X133" s="24"/>
      <c r="Y133" s="25"/>
      <c r="Z133" s="23"/>
      <c r="AA133" s="24"/>
      <c r="AB133" s="24"/>
      <c r="AC133" s="25"/>
      <c r="AD133" s="23"/>
      <c r="AE133" s="24"/>
      <c r="AF133" s="24"/>
      <c r="AG133" s="24"/>
      <c r="AH133" s="25"/>
      <c r="AI133" s="23"/>
      <c r="AJ133" s="24"/>
      <c r="AK133" s="24"/>
      <c r="AL133" s="25"/>
      <c r="AM133" s="23"/>
      <c r="AN133" s="24"/>
      <c r="AO133" s="24"/>
      <c r="AP133" s="24"/>
      <c r="AQ133" s="25"/>
      <c r="AR133" s="23"/>
      <c r="AS133" s="24"/>
      <c r="AT133" s="24"/>
      <c r="AU133" s="24"/>
      <c r="AV133" s="25"/>
      <c r="AW133" s="23"/>
      <c r="AX133" s="24"/>
      <c r="AY133" s="24"/>
      <c r="AZ133" s="25"/>
      <c r="BA133" s="23"/>
      <c r="BB133" s="24"/>
      <c r="BC133" s="24"/>
      <c r="BD133" s="24"/>
      <c r="BE133" s="22"/>
      <c r="BF133" s="37" t="s">
        <v>30</v>
      </c>
      <c r="BG133" s="33">
        <f t="shared" si="4"/>
        <v>0</v>
      </c>
      <c r="BH133" s="33">
        <f t="shared" si="5"/>
        <v>0</v>
      </c>
      <c r="BI133" s="33">
        <f t="shared" si="6"/>
        <v>0</v>
      </c>
      <c r="BJ133" s="33">
        <f t="shared" si="7"/>
        <v>0</v>
      </c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</row>
    <row r="134" spans="1:154" ht="15" customHeight="1" x14ac:dyDescent="0.25">
      <c r="A134" s="135"/>
      <c r="B134" s="138"/>
      <c r="C134" s="140"/>
      <c r="D134" s="17" t="s">
        <v>16</v>
      </c>
      <c r="E134" s="18"/>
      <c r="F134" s="2"/>
      <c r="G134" s="2"/>
      <c r="H134" s="19"/>
      <c r="I134" s="18"/>
      <c r="J134" s="2"/>
      <c r="K134" s="2"/>
      <c r="L134" s="19"/>
      <c r="M134" s="18"/>
      <c r="N134" s="2"/>
      <c r="O134" s="2"/>
      <c r="P134" s="19"/>
      <c r="Q134" s="18"/>
      <c r="R134" s="2"/>
      <c r="S134" s="2"/>
      <c r="T134" s="2"/>
      <c r="U134" s="19"/>
      <c r="V134" s="18"/>
      <c r="W134" s="2"/>
      <c r="X134" s="2"/>
      <c r="Y134" s="19"/>
      <c r="Z134" s="18"/>
      <c r="AA134" s="2"/>
      <c r="AB134" s="2"/>
      <c r="AC134" s="19"/>
      <c r="AD134" s="18"/>
      <c r="AE134" s="2"/>
      <c r="AF134" s="2"/>
      <c r="AG134" s="2"/>
      <c r="AH134" s="19"/>
      <c r="AI134" s="18"/>
      <c r="AJ134" s="2"/>
      <c r="AK134" s="2"/>
      <c r="AL134" s="19"/>
      <c r="AM134" s="18"/>
      <c r="AN134" s="2"/>
      <c r="AO134" s="2"/>
      <c r="AP134" s="2"/>
      <c r="AQ134" s="19"/>
      <c r="AR134" s="18"/>
      <c r="AS134" s="2"/>
      <c r="AT134" s="2"/>
      <c r="AU134" s="2"/>
      <c r="AV134" s="19"/>
      <c r="AW134" s="18"/>
      <c r="AX134" s="2"/>
      <c r="AY134" s="2"/>
      <c r="AZ134" s="19"/>
      <c r="BA134" s="18"/>
      <c r="BB134" s="2"/>
      <c r="BC134" s="2"/>
      <c r="BD134" s="2"/>
      <c r="BE134" s="17"/>
      <c r="BF134" s="37" t="s">
        <v>31</v>
      </c>
      <c r="BG134" s="33">
        <f t="shared" si="4"/>
        <v>0</v>
      </c>
      <c r="BH134" s="33">
        <f t="shared" si="5"/>
        <v>0</v>
      </c>
      <c r="BI134" s="33">
        <f t="shared" si="6"/>
        <v>0</v>
      </c>
      <c r="BJ134" s="33">
        <f t="shared" si="7"/>
        <v>0</v>
      </c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</row>
    <row r="135" spans="1:154" ht="15" customHeight="1" x14ac:dyDescent="0.25">
      <c r="A135" s="135"/>
      <c r="B135" s="138"/>
      <c r="C135" s="219" t="s">
        <v>14</v>
      </c>
      <c r="D135" s="17" t="s">
        <v>15</v>
      </c>
      <c r="E135" s="18"/>
      <c r="F135" s="2"/>
      <c r="G135" s="2"/>
      <c r="H135" s="19"/>
      <c r="I135" s="18"/>
      <c r="J135" s="2"/>
      <c r="K135" s="2"/>
      <c r="L135" s="19"/>
      <c r="M135" s="18"/>
      <c r="N135" s="2"/>
      <c r="O135" s="2"/>
      <c r="P135" s="19"/>
      <c r="Q135" s="18"/>
      <c r="R135" s="2"/>
      <c r="S135" s="2"/>
      <c r="T135" s="2"/>
      <c r="U135" s="19"/>
      <c r="V135" s="18"/>
      <c r="W135" s="2"/>
      <c r="X135" s="2"/>
      <c r="Y135" s="19"/>
      <c r="Z135" s="18"/>
      <c r="AA135" s="2"/>
      <c r="AB135" s="2"/>
      <c r="AC135" s="19"/>
      <c r="AD135" s="18"/>
      <c r="AE135" s="2"/>
      <c r="AF135" s="2"/>
      <c r="AG135" s="2"/>
      <c r="AH135" s="19"/>
      <c r="AI135" s="18"/>
      <c r="AJ135" s="2"/>
      <c r="AK135" s="2"/>
      <c r="AL135" s="19"/>
      <c r="AM135" s="18"/>
      <c r="AN135" s="2"/>
      <c r="AO135" s="2"/>
      <c r="AP135" s="2"/>
      <c r="AQ135" s="19"/>
      <c r="AR135" s="18"/>
      <c r="AS135" s="2"/>
      <c r="AT135" s="2"/>
      <c r="AU135" s="2"/>
      <c r="AV135" s="19"/>
      <c r="AW135" s="18"/>
      <c r="AX135" s="2"/>
      <c r="AY135" s="2"/>
      <c r="AZ135" s="19"/>
      <c r="BA135" s="18"/>
      <c r="BB135" s="2"/>
      <c r="BC135" s="2"/>
      <c r="BD135" s="2"/>
      <c r="BE135" s="17"/>
      <c r="BF135" s="37" t="s">
        <v>32</v>
      </c>
      <c r="BG135" s="33">
        <f t="shared" si="4"/>
        <v>0</v>
      </c>
      <c r="BH135" s="33">
        <f t="shared" si="5"/>
        <v>0</v>
      </c>
      <c r="BI135" s="33">
        <f t="shared" si="6"/>
        <v>0</v>
      </c>
      <c r="BJ135" s="33">
        <f t="shared" si="7"/>
        <v>0</v>
      </c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</row>
    <row r="136" spans="1:154" ht="15" customHeight="1" x14ac:dyDescent="0.25">
      <c r="A136" s="135"/>
      <c r="B136" s="138"/>
      <c r="C136" s="148"/>
      <c r="D136" s="17" t="s">
        <v>16</v>
      </c>
      <c r="E136" s="18"/>
      <c r="F136" s="2"/>
      <c r="G136" s="2"/>
      <c r="H136" s="19"/>
      <c r="I136" s="18"/>
      <c r="J136" s="2"/>
      <c r="K136" s="2"/>
      <c r="L136" s="19"/>
      <c r="M136" s="18"/>
      <c r="N136" s="2"/>
      <c r="O136" s="2"/>
      <c r="P136" s="19"/>
      <c r="Q136" s="18"/>
      <c r="R136" s="2"/>
      <c r="S136" s="2"/>
      <c r="T136" s="2"/>
      <c r="U136" s="19"/>
      <c r="V136" s="18"/>
      <c r="W136" s="2"/>
      <c r="X136" s="2"/>
      <c r="Y136" s="19"/>
      <c r="Z136" s="18"/>
      <c r="AA136" s="2"/>
      <c r="AB136" s="2"/>
      <c r="AC136" s="19"/>
      <c r="AD136" s="18"/>
      <c r="AE136" s="2"/>
      <c r="AF136" s="2"/>
      <c r="AG136" s="2"/>
      <c r="AH136" s="19"/>
      <c r="AI136" s="18"/>
      <c r="AJ136" s="2"/>
      <c r="AK136" s="2"/>
      <c r="AL136" s="19"/>
      <c r="AM136" s="18"/>
      <c r="AN136" s="2"/>
      <c r="AO136" s="2"/>
      <c r="AP136" s="2"/>
      <c r="AQ136" s="19"/>
      <c r="AR136" s="18"/>
      <c r="AS136" s="2"/>
      <c r="AT136" s="2"/>
      <c r="AU136" s="2"/>
      <c r="AV136" s="19"/>
      <c r="AW136" s="18"/>
      <c r="AX136" s="2"/>
      <c r="AY136" s="2"/>
      <c r="AZ136" s="19"/>
      <c r="BA136" s="18"/>
      <c r="BB136" s="2"/>
      <c r="BC136" s="2"/>
      <c r="BD136" s="2"/>
      <c r="BE136" s="17"/>
      <c r="BF136" s="37" t="s">
        <v>33</v>
      </c>
      <c r="BG136" s="33">
        <f t="shared" ref="BG136:BG205" si="8">COUNTIF(E136:P136,D136)</f>
        <v>0</v>
      </c>
      <c r="BH136" s="33">
        <f t="shared" ref="BH136:BH205" si="9">COUNTIF(Q136:AC136,D136)</f>
        <v>0</v>
      </c>
      <c r="BI136" s="33">
        <f t="shared" ref="BI136:BI205" si="10">COUNTIF(AD136:AQ136,D136)</f>
        <v>0</v>
      </c>
      <c r="BJ136" s="33">
        <f t="shared" ref="BJ136:BJ205" si="11">COUNTIF(AR136:BE136,D136)</f>
        <v>0</v>
      </c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</row>
    <row r="137" spans="1:154" ht="15" customHeight="1" x14ac:dyDescent="0.25">
      <c r="A137" s="135"/>
      <c r="B137" s="138"/>
      <c r="C137" s="146" t="s">
        <v>17</v>
      </c>
      <c r="D137" s="17" t="s">
        <v>15</v>
      </c>
      <c r="E137" s="18"/>
      <c r="F137" s="2"/>
      <c r="G137" s="2"/>
      <c r="H137" s="19"/>
      <c r="I137" s="18"/>
      <c r="J137" s="2"/>
      <c r="K137" s="2"/>
      <c r="L137" s="19"/>
      <c r="M137" s="18"/>
      <c r="N137" s="2"/>
      <c r="O137" s="2"/>
      <c r="P137" s="19"/>
      <c r="Q137" s="18"/>
      <c r="R137" s="2"/>
      <c r="S137" s="2"/>
      <c r="T137" s="2"/>
      <c r="U137" s="19"/>
      <c r="V137" s="18"/>
      <c r="W137" s="2"/>
      <c r="X137" s="2"/>
      <c r="Y137" s="19"/>
      <c r="Z137" s="18"/>
      <c r="AA137" s="2"/>
      <c r="AB137" s="2"/>
      <c r="AC137" s="19"/>
      <c r="AD137" s="18"/>
      <c r="AE137" s="2"/>
      <c r="AF137" s="2"/>
      <c r="AG137" s="2"/>
      <c r="AH137" s="19"/>
      <c r="AI137" s="18"/>
      <c r="AJ137" s="2"/>
      <c r="AK137" s="2"/>
      <c r="AL137" s="19"/>
      <c r="AM137" s="18"/>
      <c r="AN137" s="2"/>
      <c r="AO137" s="2"/>
      <c r="AP137" s="2"/>
      <c r="AQ137" s="19"/>
      <c r="AR137" s="18"/>
      <c r="AS137" s="2"/>
      <c r="AT137" s="2"/>
      <c r="AU137" s="2"/>
      <c r="AV137" s="19"/>
      <c r="AW137" s="18"/>
      <c r="AX137" s="2"/>
      <c r="AY137" s="2"/>
      <c r="AZ137" s="19"/>
      <c r="BA137" s="18"/>
      <c r="BB137" s="2"/>
      <c r="BC137" s="2"/>
      <c r="BD137" s="2"/>
      <c r="BE137" s="17"/>
      <c r="BF137" s="37" t="s">
        <v>34</v>
      </c>
      <c r="BG137" s="33">
        <f t="shared" si="8"/>
        <v>0</v>
      </c>
      <c r="BH137" s="33">
        <f t="shared" si="9"/>
        <v>0</v>
      </c>
      <c r="BI137" s="33">
        <f t="shared" si="10"/>
        <v>0</v>
      </c>
      <c r="BJ137" s="33">
        <f t="shared" si="11"/>
        <v>0</v>
      </c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</row>
    <row r="138" spans="1:154" ht="15" customHeight="1" thickBot="1" x14ac:dyDescent="0.3">
      <c r="A138" s="136"/>
      <c r="B138" s="145"/>
      <c r="C138" s="147"/>
      <c r="D138" s="26" t="s">
        <v>16</v>
      </c>
      <c r="E138" s="5"/>
      <c r="F138" s="13"/>
      <c r="G138" s="13"/>
      <c r="H138" s="14"/>
      <c r="I138" s="5"/>
      <c r="J138" s="13"/>
      <c r="K138" s="13"/>
      <c r="L138" s="14"/>
      <c r="M138" s="5"/>
      <c r="N138" s="13"/>
      <c r="O138" s="13"/>
      <c r="P138" s="14"/>
      <c r="Q138" s="5"/>
      <c r="R138" s="13"/>
      <c r="S138" s="13"/>
      <c r="T138" s="13"/>
      <c r="U138" s="14"/>
      <c r="V138" s="5"/>
      <c r="W138" s="13"/>
      <c r="X138" s="13"/>
      <c r="Y138" s="14"/>
      <c r="Z138" s="5"/>
      <c r="AA138" s="13"/>
      <c r="AB138" s="13"/>
      <c r="AC138" s="14"/>
      <c r="AD138" s="5"/>
      <c r="AE138" s="13"/>
      <c r="AF138" s="13"/>
      <c r="AG138" s="13"/>
      <c r="AH138" s="14"/>
      <c r="AI138" s="5"/>
      <c r="AJ138" s="13"/>
      <c r="AK138" s="13"/>
      <c r="AL138" s="14"/>
      <c r="AM138" s="5"/>
      <c r="AN138" s="13"/>
      <c r="AO138" s="13"/>
      <c r="AP138" s="13"/>
      <c r="AQ138" s="14"/>
      <c r="AR138" s="5"/>
      <c r="AS138" s="13"/>
      <c r="AT138" s="13"/>
      <c r="AU138" s="13"/>
      <c r="AV138" s="14"/>
      <c r="AW138" s="5"/>
      <c r="AX138" s="13"/>
      <c r="AY138" s="13"/>
      <c r="AZ138" s="14"/>
      <c r="BA138" s="5"/>
      <c r="BB138" s="13"/>
      <c r="BC138" s="13"/>
      <c r="BD138" s="13"/>
      <c r="BE138" s="26"/>
      <c r="BF138" s="37" t="s">
        <v>35</v>
      </c>
      <c r="BG138" s="33">
        <f t="shared" si="8"/>
        <v>0</v>
      </c>
      <c r="BH138" s="33">
        <f t="shared" si="9"/>
        <v>0</v>
      </c>
      <c r="BI138" s="33">
        <f t="shared" si="10"/>
        <v>0</v>
      </c>
      <c r="BJ138" s="33">
        <f t="shared" si="11"/>
        <v>0</v>
      </c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</row>
    <row r="139" spans="1:154" ht="15" customHeight="1" x14ac:dyDescent="0.25">
      <c r="A139" s="134"/>
      <c r="B139" s="137"/>
      <c r="C139" s="139" t="s">
        <v>13</v>
      </c>
      <c r="D139" s="22" t="s">
        <v>15</v>
      </c>
      <c r="E139" s="23"/>
      <c r="F139" s="24"/>
      <c r="G139" s="24"/>
      <c r="H139" s="25"/>
      <c r="I139" s="23"/>
      <c r="J139" s="24"/>
      <c r="K139" s="24"/>
      <c r="L139" s="25"/>
      <c r="M139" s="23"/>
      <c r="N139" s="24"/>
      <c r="O139" s="24"/>
      <c r="P139" s="25"/>
      <c r="Q139" s="23"/>
      <c r="R139" s="24"/>
      <c r="S139" s="24"/>
      <c r="T139" s="24"/>
      <c r="U139" s="25"/>
      <c r="V139" s="23"/>
      <c r="W139" s="24"/>
      <c r="X139" s="24"/>
      <c r="Y139" s="25"/>
      <c r="Z139" s="23"/>
      <c r="AA139" s="24"/>
      <c r="AB139" s="24"/>
      <c r="AC139" s="25"/>
      <c r="AD139" s="23"/>
      <c r="AE139" s="24"/>
      <c r="AF139" s="24"/>
      <c r="AG139" s="24"/>
      <c r="AH139" s="25"/>
      <c r="AI139" s="23"/>
      <c r="AJ139" s="24"/>
      <c r="AK139" s="24"/>
      <c r="AL139" s="25"/>
      <c r="AM139" s="23"/>
      <c r="AN139" s="24"/>
      <c r="AO139" s="24"/>
      <c r="AP139" s="24"/>
      <c r="AQ139" s="25"/>
      <c r="AR139" s="23"/>
      <c r="AS139" s="24"/>
      <c r="AT139" s="24"/>
      <c r="AU139" s="24"/>
      <c r="AV139" s="25"/>
      <c r="AW139" s="23"/>
      <c r="AX139" s="24"/>
      <c r="AY139" s="24"/>
      <c r="AZ139" s="25"/>
      <c r="BA139" s="23"/>
      <c r="BB139" s="24"/>
      <c r="BC139" s="24"/>
      <c r="BD139" s="24"/>
      <c r="BE139" s="22"/>
      <c r="BF139" s="37" t="s">
        <v>30</v>
      </c>
      <c r="BG139" s="33">
        <f t="shared" si="8"/>
        <v>0</v>
      </c>
      <c r="BH139" s="33">
        <f t="shared" si="9"/>
        <v>0</v>
      </c>
      <c r="BI139" s="33">
        <f t="shared" si="10"/>
        <v>0</v>
      </c>
      <c r="BJ139" s="33">
        <f t="shared" si="11"/>
        <v>0</v>
      </c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</row>
    <row r="140" spans="1:154" ht="15" customHeight="1" x14ac:dyDescent="0.25">
      <c r="A140" s="135"/>
      <c r="B140" s="138"/>
      <c r="C140" s="140"/>
      <c r="D140" s="17" t="s">
        <v>16</v>
      </c>
      <c r="E140" s="18"/>
      <c r="F140" s="2"/>
      <c r="G140" s="2"/>
      <c r="H140" s="19"/>
      <c r="I140" s="18"/>
      <c r="J140" s="2"/>
      <c r="K140" s="2"/>
      <c r="L140" s="19"/>
      <c r="M140" s="18"/>
      <c r="N140" s="2"/>
      <c r="O140" s="2"/>
      <c r="P140" s="19"/>
      <c r="Q140" s="18"/>
      <c r="R140" s="2"/>
      <c r="S140" s="2"/>
      <c r="T140" s="2"/>
      <c r="U140" s="19"/>
      <c r="V140" s="18"/>
      <c r="W140" s="2"/>
      <c r="X140" s="2"/>
      <c r="Y140" s="19"/>
      <c r="Z140" s="18"/>
      <c r="AA140" s="2"/>
      <c r="AB140" s="2"/>
      <c r="AC140" s="19"/>
      <c r="AD140" s="18"/>
      <c r="AE140" s="2"/>
      <c r="AF140" s="2"/>
      <c r="AG140" s="2"/>
      <c r="AH140" s="19"/>
      <c r="AI140" s="18"/>
      <c r="AJ140" s="2"/>
      <c r="AK140" s="2"/>
      <c r="AL140" s="19"/>
      <c r="AM140" s="18"/>
      <c r="AN140" s="2"/>
      <c r="AO140" s="2"/>
      <c r="AP140" s="2"/>
      <c r="AQ140" s="19"/>
      <c r="AR140" s="18"/>
      <c r="AS140" s="2"/>
      <c r="AT140" s="2"/>
      <c r="AU140" s="2"/>
      <c r="AV140" s="19"/>
      <c r="AW140" s="18"/>
      <c r="AX140" s="2"/>
      <c r="AY140" s="2"/>
      <c r="AZ140" s="19"/>
      <c r="BA140" s="18"/>
      <c r="BB140" s="2"/>
      <c r="BC140" s="2"/>
      <c r="BD140" s="2"/>
      <c r="BE140" s="17"/>
      <c r="BF140" s="37" t="s">
        <v>31</v>
      </c>
      <c r="BG140" s="33">
        <f t="shared" si="8"/>
        <v>0</v>
      </c>
      <c r="BH140" s="33">
        <f t="shared" si="9"/>
        <v>0</v>
      </c>
      <c r="BI140" s="33">
        <f t="shared" si="10"/>
        <v>0</v>
      </c>
      <c r="BJ140" s="33">
        <f t="shared" si="11"/>
        <v>0</v>
      </c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</row>
    <row r="141" spans="1:154" ht="15" customHeight="1" x14ac:dyDescent="0.25">
      <c r="A141" s="135"/>
      <c r="B141" s="138"/>
      <c r="C141" s="219" t="s">
        <v>14</v>
      </c>
      <c r="D141" s="17" t="s">
        <v>15</v>
      </c>
      <c r="E141" s="18"/>
      <c r="F141" s="2"/>
      <c r="G141" s="2"/>
      <c r="H141" s="19"/>
      <c r="I141" s="18"/>
      <c r="J141" s="2"/>
      <c r="K141" s="2"/>
      <c r="L141" s="19"/>
      <c r="M141" s="18"/>
      <c r="N141" s="2"/>
      <c r="O141" s="2"/>
      <c r="P141" s="19"/>
      <c r="Q141" s="18"/>
      <c r="R141" s="2"/>
      <c r="S141" s="2"/>
      <c r="T141" s="2"/>
      <c r="U141" s="19"/>
      <c r="V141" s="18"/>
      <c r="W141" s="2"/>
      <c r="X141" s="2"/>
      <c r="Y141" s="19"/>
      <c r="Z141" s="18"/>
      <c r="AA141" s="2"/>
      <c r="AB141" s="2"/>
      <c r="AC141" s="19"/>
      <c r="AD141" s="18"/>
      <c r="AE141" s="2"/>
      <c r="AF141" s="2"/>
      <c r="AG141" s="2"/>
      <c r="AH141" s="19"/>
      <c r="AI141" s="18"/>
      <c r="AJ141" s="2"/>
      <c r="AK141" s="2"/>
      <c r="AL141" s="19"/>
      <c r="AM141" s="18"/>
      <c r="AN141" s="2"/>
      <c r="AO141" s="2"/>
      <c r="AP141" s="2"/>
      <c r="AQ141" s="19"/>
      <c r="AR141" s="18"/>
      <c r="AS141" s="2"/>
      <c r="AT141" s="2"/>
      <c r="AU141" s="2"/>
      <c r="AV141" s="19"/>
      <c r="AW141" s="18"/>
      <c r="AX141" s="2"/>
      <c r="AY141" s="2"/>
      <c r="AZ141" s="19"/>
      <c r="BA141" s="18"/>
      <c r="BB141" s="2"/>
      <c r="BC141" s="2"/>
      <c r="BD141" s="2"/>
      <c r="BE141" s="17"/>
      <c r="BF141" s="37" t="s">
        <v>32</v>
      </c>
      <c r="BG141" s="33">
        <f t="shared" si="8"/>
        <v>0</v>
      </c>
      <c r="BH141" s="33">
        <f t="shared" si="9"/>
        <v>0</v>
      </c>
      <c r="BI141" s="33">
        <f t="shared" si="10"/>
        <v>0</v>
      </c>
      <c r="BJ141" s="33">
        <f t="shared" si="11"/>
        <v>0</v>
      </c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</row>
    <row r="142" spans="1:154" ht="15" customHeight="1" x14ac:dyDescent="0.25">
      <c r="A142" s="135"/>
      <c r="B142" s="138"/>
      <c r="C142" s="148"/>
      <c r="D142" s="17" t="s">
        <v>16</v>
      </c>
      <c r="E142" s="18"/>
      <c r="F142" s="2"/>
      <c r="G142" s="2"/>
      <c r="H142" s="19"/>
      <c r="I142" s="18"/>
      <c r="J142" s="2"/>
      <c r="K142" s="2"/>
      <c r="L142" s="19"/>
      <c r="M142" s="18"/>
      <c r="N142" s="2"/>
      <c r="O142" s="2"/>
      <c r="P142" s="19"/>
      <c r="Q142" s="18"/>
      <c r="R142" s="2"/>
      <c r="S142" s="2"/>
      <c r="T142" s="2"/>
      <c r="U142" s="19"/>
      <c r="V142" s="18"/>
      <c r="W142" s="2"/>
      <c r="X142" s="2"/>
      <c r="Y142" s="19"/>
      <c r="Z142" s="18"/>
      <c r="AA142" s="2"/>
      <c r="AB142" s="2"/>
      <c r="AC142" s="19"/>
      <c r="AD142" s="18"/>
      <c r="AE142" s="2"/>
      <c r="AF142" s="2"/>
      <c r="AG142" s="2"/>
      <c r="AH142" s="19"/>
      <c r="AI142" s="18"/>
      <c r="AJ142" s="2"/>
      <c r="AK142" s="2"/>
      <c r="AL142" s="19"/>
      <c r="AM142" s="18"/>
      <c r="AN142" s="2"/>
      <c r="AO142" s="2"/>
      <c r="AP142" s="2"/>
      <c r="AQ142" s="19"/>
      <c r="AR142" s="18"/>
      <c r="AS142" s="2"/>
      <c r="AT142" s="2"/>
      <c r="AU142" s="2"/>
      <c r="AV142" s="19"/>
      <c r="AW142" s="18"/>
      <c r="AX142" s="2"/>
      <c r="AY142" s="2"/>
      <c r="AZ142" s="19"/>
      <c r="BA142" s="18"/>
      <c r="BB142" s="2"/>
      <c r="BC142" s="2"/>
      <c r="BD142" s="2"/>
      <c r="BE142" s="17"/>
      <c r="BF142" s="37" t="s">
        <v>33</v>
      </c>
      <c r="BG142" s="33">
        <f t="shared" si="8"/>
        <v>0</v>
      </c>
      <c r="BH142" s="33">
        <f t="shared" si="9"/>
        <v>0</v>
      </c>
      <c r="BI142" s="33">
        <f t="shared" si="10"/>
        <v>0</v>
      </c>
      <c r="BJ142" s="33">
        <f t="shared" si="11"/>
        <v>0</v>
      </c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</row>
    <row r="143" spans="1:154" ht="15" customHeight="1" x14ac:dyDescent="0.25">
      <c r="A143" s="135"/>
      <c r="B143" s="138"/>
      <c r="C143" s="146" t="s">
        <v>17</v>
      </c>
      <c r="D143" s="17" t="s">
        <v>15</v>
      </c>
      <c r="E143" s="18"/>
      <c r="F143" s="2"/>
      <c r="G143" s="2"/>
      <c r="H143" s="19"/>
      <c r="I143" s="18"/>
      <c r="J143" s="2"/>
      <c r="K143" s="2"/>
      <c r="L143" s="19"/>
      <c r="M143" s="18"/>
      <c r="N143" s="2"/>
      <c r="O143" s="2"/>
      <c r="P143" s="19"/>
      <c r="Q143" s="18"/>
      <c r="R143" s="2"/>
      <c r="S143" s="2"/>
      <c r="T143" s="2"/>
      <c r="U143" s="19"/>
      <c r="V143" s="18"/>
      <c r="W143" s="2"/>
      <c r="X143" s="2"/>
      <c r="Y143" s="19"/>
      <c r="Z143" s="18"/>
      <c r="AA143" s="2"/>
      <c r="AB143" s="2"/>
      <c r="AC143" s="19"/>
      <c r="AD143" s="18"/>
      <c r="AE143" s="2"/>
      <c r="AF143" s="2"/>
      <c r="AG143" s="2"/>
      <c r="AH143" s="19"/>
      <c r="AI143" s="18"/>
      <c r="AJ143" s="2"/>
      <c r="AK143" s="2"/>
      <c r="AL143" s="19"/>
      <c r="AM143" s="18"/>
      <c r="AN143" s="2"/>
      <c r="AO143" s="2"/>
      <c r="AP143" s="2"/>
      <c r="AQ143" s="19"/>
      <c r="AR143" s="18"/>
      <c r="AS143" s="2"/>
      <c r="AT143" s="2"/>
      <c r="AU143" s="2"/>
      <c r="AV143" s="19"/>
      <c r="AW143" s="18"/>
      <c r="AX143" s="2"/>
      <c r="AY143" s="2"/>
      <c r="AZ143" s="19"/>
      <c r="BA143" s="18"/>
      <c r="BB143" s="2"/>
      <c r="BC143" s="2"/>
      <c r="BD143" s="2"/>
      <c r="BE143" s="17"/>
      <c r="BF143" s="37" t="s">
        <v>34</v>
      </c>
      <c r="BG143" s="33">
        <f t="shared" si="8"/>
        <v>0</v>
      </c>
      <c r="BH143" s="33">
        <f t="shared" si="9"/>
        <v>0</v>
      </c>
      <c r="BI143" s="33">
        <f t="shared" si="10"/>
        <v>0</v>
      </c>
      <c r="BJ143" s="33">
        <f t="shared" si="11"/>
        <v>0</v>
      </c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</row>
    <row r="144" spans="1:154" ht="15" customHeight="1" thickBot="1" x14ac:dyDescent="0.3">
      <c r="A144" s="136"/>
      <c r="B144" s="145"/>
      <c r="C144" s="147"/>
      <c r="D144" s="26" t="s">
        <v>16</v>
      </c>
      <c r="E144" s="5"/>
      <c r="F144" s="13"/>
      <c r="G144" s="13"/>
      <c r="H144" s="14"/>
      <c r="I144" s="5"/>
      <c r="J144" s="13"/>
      <c r="K144" s="13"/>
      <c r="L144" s="14"/>
      <c r="M144" s="5"/>
      <c r="N144" s="13"/>
      <c r="O144" s="13"/>
      <c r="P144" s="14"/>
      <c r="Q144" s="5"/>
      <c r="R144" s="13"/>
      <c r="S144" s="13"/>
      <c r="T144" s="13"/>
      <c r="U144" s="14"/>
      <c r="V144" s="5"/>
      <c r="W144" s="13"/>
      <c r="X144" s="13"/>
      <c r="Y144" s="14"/>
      <c r="Z144" s="5"/>
      <c r="AA144" s="13"/>
      <c r="AB144" s="13"/>
      <c r="AC144" s="14"/>
      <c r="AD144" s="5"/>
      <c r="AE144" s="13"/>
      <c r="AF144" s="13"/>
      <c r="AG144" s="13"/>
      <c r="AH144" s="14"/>
      <c r="AI144" s="5"/>
      <c r="AJ144" s="13"/>
      <c r="AK144" s="13"/>
      <c r="AL144" s="14"/>
      <c r="AM144" s="5"/>
      <c r="AN144" s="13"/>
      <c r="AO144" s="13"/>
      <c r="AP144" s="13"/>
      <c r="AQ144" s="14"/>
      <c r="AR144" s="5"/>
      <c r="AS144" s="13"/>
      <c r="AT144" s="13"/>
      <c r="AU144" s="13"/>
      <c r="AV144" s="14"/>
      <c r="AW144" s="5"/>
      <c r="AX144" s="13"/>
      <c r="AY144" s="13"/>
      <c r="AZ144" s="14"/>
      <c r="BA144" s="5"/>
      <c r="BB144" s="13"/>
      <c r="BC144" s="13"/>
      <c r="BD144" s="13"/>
      <c r="BE144" s="26"/>
      <c r="BF144" s="37" t="s">
        <v>35</v>
      </c>
      <c r="BG144" s="33">
        <f t="shared" si="8"/>
        <v>0</v>
      </c>
      <c r="BH144" s="33">
        <f t="shared" si="9"/>
        <v>0</v>
      </c>
      <c r="BI144" s="33">
        <f t="shared" si="10"/>
        <v>0</v>
      </c>
      <c r="BJ144" s="33">
        <f t="shared" si="11"/>
        <v>0</v>
      </c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</row>
    <row r="145" spans="1:154" ht="15" customHeight="1" x14ac:dyDescent="0.25">
      <c r="A145" s="134"/>
      <c r="B145" s="137"/>
      <c r="C145" s="139" t="s">
        <v>13</v>
      </c>
      <c r="D145" s="22" t="s">
        <v>15</v>
      </c>
      <c r="E145" s="23"/>
      <c r="F145" s="24"/>
      <c r="G145" s="24"/>
      <c r="H145" s="25"/>
      <c r="I145" s="23"/>
      <c r="J145" s="24"/>
      <c r="K145" s="24"/>
      <c r="L145" s="25"/>
      <c r="M145" s="23"/>
      <c r="N145" s="24"/>
      <c r="O145" s="24"/>
      <c r="P145" s="25"/>
      <c r="Q145" s="23"/>
      <c r="R145" s="24"/>
      <c r="S145" s="24"/>
      <c r="T145" s="24"/>
      <c r="U145" s="25"/>
      <c r="V145" s="23"/>
      <c r="W145" s="24"/>
      <c r="X145" s="24"/>
      <c r="Y145" s="25"/>
      <c r="Z145" s="23"/>
      <c r="AA145" s="24"/>
      <c r="AB145" s="24"/>
      <c r="AC145" s="25"/>
      <c r="AD145" s="23"/>
      <c r="AE145" s="24"/>
      <c r="AF145" s="24"/>
      <c r="AG145" s="24"/>
      <c r="AH145" s="25"/>
      <c r="AI145" s="23"/>
      <c r="AJ145" s="24"/>
      <c r="AK145" s="24"/>
      <c r="AL145" s="25"/>
      <c r="AM145" s="23"/>
      <c r="AN145" s="24"/>
      <c r="AO145" s="24"/>
      <c r="AP145" s="24"/>
      <c r="AQ145" s="25"/>
      <c r="AR145" s="23"/>
      <c r="AS145" s="24"/>
      <c r="AT145" s="24"/>
      <c r="AU145" s="24"/>
      <c r="AV145" s="25"/>
      <c r="AW145" s="23"/>
      <c r="AX145" s="24"/>
      <c r="AY145" s="24"/>
      <c r="AZ145" s="25"/>
      <c r="BA145" s="23"/>
      <c r="BB145" s="24"/>
      <c r="BC145" s="24"/>
      <c r="BD145" s="24"/>
      <c r="BE145" s="22"/>
      <c r="BF145" s="37" t="s">
        <v>30</v>
      </c>
      <c r="BG145" s="33">
        <f t="shared" si="8"/>
        <v>0</v>
      </c>
      <c r="BH145" s="33">
        <f t="shared" si="9"/>
        <v>0</v>
      </c>
      <c r="BI145" s="33">
        <f t="shared" si="10"/>
        <v>0</v>
      </c>
      <c r="BJ145" s="33">
        <f t="shared" si="11"/>
        <v>0</v>
      </c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</row>
    <row r="146" spans="1:154" ht="15" customHeight="1" x14ac:dyDescent="0.25">
      <c r="A146" s="135"/>
      <c r="B146" s="138"/>
      <c r="C146" s="140"/>
      <c r="D146" s="17" t="s">
        <v>16</v>
      </c>
      <c r="E146" s="18"/>
      <c r="F146" s="2"/>
      <c r="G146" s="2"/>
      <c r="H146" s="19"/>
      <c r="I146" s="18"/>
      <c r="J146" s="2"/>
      <c r="K146" s="2"/>
      <c r="L146" s="19"/>
      <c r="M146" s="18"/>
      <c r="N146" s="2"/>
      <c r="O146" s="2"/>
      <c r="P146" s="19"/>
      <c r="Q146" s="18"/>
      <c r="R146" s="2"/>
      <c r="S146" s="2"/>
      <c r="T146" s="2"/>
      <c r="U146" s="19"/>
      <c r="V146" s="18"/>
      <c r="W146" s="2"/>
      <c r="X146" s="2"/>
      <c r="Y146" s="19"/>
      <c r="Z146" s="18"/>
      <c r="AA146" s="2"/>
      <c r="AB146" s="2"/>
      <c r="AC146" s="19"/>
      <c r="AD146" s="18"/>
      <c r="AE146" s="2"/>
      <c r="AF146" s="2"/>
      <c r="AG146" s="2"/>
      <c r="AH146" s="19"/>
      <c r="AI146" s="18"/>
      <c r="AJ146" s="2"/>
      <c r="AK146" s="2"/>
      <c r="AL146" s="19"/>
      <c r="AM146" s="18"/>
      <c r="AN146" s="2"/>
      <c r="AO146" s="2"/>
      <c r="AP146" s="2"/>
      <c r="AQ146" s="19"/>
      <c r="AR146" s="18"/>
      <c r="AS146" s="2"/>
      <c r="AT146" s="2"/>
      <c r="AU146" s="2"/>
      <c r="AV146" s="19"/>
      <c r="AW146" s="18"/>
      <c r="AX146" s="2"/>
      <c r="AY146" s="2"/>
      <c r="AZ146" s="19"/>
      <c r="BA146" s="18"/>
      <c r="BB146" s="2"/>
      <c r="BC146" s="2"/>
      <c r="BD146" s="2"/>
      <c r="BE146" s="17"/>
      <c r="BF146" s="37" t="s">
        <v>31</v>
      </c>
      <c r="BG146" s="33">
        <f t="shared" si="8"/>
        <v>0</v>
      </c>
      <c r="BH146" s="33">
        <f t="shared" si="9"/>
        <v>0</v>
      </c>
      <c r="BI146" s="33">
        <f t="shared" si="10"/>
        <v>0</v>
      </c>
      <c r="BJ146" s="33">
        <f t="shared" si="11"/>
        <v>0</v>
      </c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</row>
    <row r="147" spans="1:154" ht="15" customHeight="1" x14ac:dyDescent="0.25">
      <c r="A147" s="135"/>
      <c r="B147" s="138"/>
      <c r="C147" s="219" t="s">
        <v>14</v>
      </c>
      <c r="D147" s="17" t="s">
        <v>15</v>
      </c>
      <c r="E147" s="18"/>
      <c r="F147" s="2"/>
      <c r="G147" s="2"/>
      <c r="H147" s="19"/>
      <c r="I147" s="18"/>
      <c r="J147" s="2"/>
      <c r="K147" s="2"/>
      <c r="L147" s="19"/>
      <c r="M147" s="18"/>
      <c r="N147" s="2"/>
      <c r="O147" s="2"/>
      <c r="P147" s="19"/>
      <c r="Q147" s="18"/>
      <c r="R147" s="2"/>
      <c r="S147" s="2"/>
      <c r="T147" s="2"/>
      <c r="U147" s="19"/>
      <c r="V147" s="18"/>
      <c r="W147" s="2"/>
      <c r="X147" s="2"/>
      <c r="Y147" s="19"/>
      <c r="Z147" s="18"/>
      <c r="AA147" s="2"/>
      <c r="AB147" s="2"/>
      <c r="AC147" s="19"/>
      <c r="AD147" s="18"/>
      <c r="AE147" s="2"/>
      <c r="AF147" s="2"/>
      <c r="AG147" s="2"/>
      <c r="AH147" s="19"/>
      <c r="AI147" s="18"/>
      <c r="AJ147" s="2"/>
      <c r="AK147" s="2"/>
      <c r="AL147" s="19"/>
      <c r="AM147" s="18"/>
      <c r="AN147" s="2"/>
      <c r="AO147" s="2"/>
      <c r="AP147" s="2"/>
      <c r="AQ147" s="19"/>
      <c r="AR147" s="18"/>
      <c r="AS147" s="2"/>
      <c r="AT147" s="2"/>
      <c r="AU147" s="2"/>
      <c r="AV147" s="19"/>
      <c r="AW147" s="18"/>
      <c r="AX147" s="2"/>
      <c r="AY147" s="2"/>
      <c r="AZ147" s="19"/>
      <c r="BA147" s="18"/>
      <c r="BB147" s="2"/>
      <c r="BC147" s="2"/>
      <c r="BD147" s="2"/>
      <c r="BE147" s="17"/>
      <c r="BF147" s="37" t="s">
        <v>32</v>
      </c>
      <c r="BG147" s="33">
        <f t="shared" si="8"/>
        <v>0</v>
      </c>
      <c r="BH147" s="33">
        <f t="shared" si="9"/>
        <v>0</v>
      </c>
      <c r="BI147" s="33">
        <f t="shared" si="10"/>
        <v>0</v>
      </c>
      <c r="BJ147" s="33">
        <f t="shared" si="11"/>
        <v>0</v>
      </c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</row>
    <row r="148" spans="1:154" ht="15" customHeight="1" x14ac:dyDescent="0.25">
      <c r="A148" s="135"/>
      <c r="B148" s="138"/>
      <c r="C148" s="148"/>
      <c r="D148" s="17" t="s">
        <v>16</v>
      </c>
      <c r="E148" s="18"/>
      <c r="F148" s="2"/>
      <c r="G148" s="2"/>
      <c r="H148" s="19"/>
      <c r="I148" s="18"/>
      <c r="J148" s="2"/>
      <c r="K148" s="2"/>
      <c r="L148" s="19"/>
      <c r="M148" s="18"/>
      <c r="N148" s="2"/>
      <c r="O148" s="2"/>
      <c r="P148" s="19"/>
      <c r="Q148" s="18"/>
      <c r="R148" s="2"/>
      <c r="S148" s="2"/>
      <c r="T148" s="2"/>
      <c r="U148" s="19"/>
      <c r="V148" s="18"/>
      <c r="W148" s="2"/>
      <c r="X148" s="2"/>
      <c r="Y148" s="19"/>
      <c r="Z148" s="18"/>
      <c r="AA148" s="2"/>
      <c r="AB148" s="2"/>
      <c r="AC148" s="19"/>
      <c r="AD148" s="18"/>
      <c r="AE148" s="2"/>
      <c r="AF148" s="2"/>
      <c r="AG148" s="2"/>
      <c r="AH148" s="19"/>
      <c r="AI148" s="18"/>
      <c r="AJ148" s="2"/>
      <c r="AK148" s="2"/>
      <c r="AL148" s="19"/>
      <c r="AM148" s="18"/>
      <c r="AN148" s="2"/>
      <c r="AO148" s="2"/>
      <c r="AP148" s="2"/>
      <c r="AQ148" s="19"/>
      <c r="AR148" s="18"/>
      <c r="AS148" s="2"/>
      <c r="AT148" s="2"/>
      <c r="AU148" s="2"/>
      <c r="AV148" s="19"/>
      <c r="AW148" s="18"/>
      <c r="AX148" s="2"/>
      <c r="AY148" s="2"/>
      <c r="AZ148" s="19"/>
      <c r="BA148" s="18"/>
      <c r="BB148" s="2"/>
      <c r="BC148" s="2"/>
      <c r="BD148" s="2"/>
      <c r="BE148" s="17"/>
      <c r="BF148" s="37" t="s">
        <v>33</v>
      </c>
      <c r="BG148" s="33">
        <f t="shared" si="8"/>
        <v>0</v>
      </c>
      <c r="BH148" s="33">
        <f t="shared" si="9"/>
        <v>0</v>
      </c>
      <c r="BI148" s="33">
        <f t="shared" si="10"/>
        <v>0</v>
      </c>
      <c r="BJ148" s="33">
        <f t="shared" si="11"/>
        <v>0</v>
      </c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</row>
    <row r="149" spans="1:154" ht="15" customHeight="1" x14ac:dyDescent="0.25">
      <c r="A149" s="135"/>
      <c r="B149" s="138"/>
      <c r="C149" s="146" t="s">
        <v>17</v>
      </c>
      <c r="D149" s="17" t="s">
        <v>15</v>
      </c>
      <c r="E149" s="18"/>
      <c r="F149" s="2"/>
      <c r="G149" s="2"/>
      <c r="H149" s="19"/>
      <c r="I149" s="18"/>
      <c r="J149" s="2"/>
      <c r="K149" s="2"/>
      <c r="L149" s="19"/>
      <c r="M149" s="18"/>
      <c r="N149" s="2"/>
      <c r="O149" s="2"/>
      <c r="P149" s="19"/>
      <c r="Q149" s="18"/>
      <c r="R149" s="2"/>
      <c r="S149" s="2"/>
      <c r="T149" s="2"/>
      <c r="U149" s="19"/>
      <c r="V149" s="18"/>
      <c r="W149" s="2"/>
      <c r="X149" s="2"/>
      <c r="Y149" s="19"/>
      <c r="Z149" s="18"/>
      <c r="AA149" s="2"/>
      <c r="AB149" s="2"/>
      <c r="AC149" s="19"/>
      <c r="AD149" s="18"/>
      <c r="AE149" s="2"/>
      <c r="AF149" s="2"/>
      <c r="AG149" s="2"/>
      <c r="AH149" s="19"/>
      <c r="AI149" s="18"/>
      <c r="AJ149" s="2"/>
      <c r="AK149" s="2"/>
      <c r="AL149" s="19"/>
      <c r="AM149" s="18"/>
      <c r="AN149" s="2"/>
      <c r="AO149" s="2"/>
      <c r="AP149" s="2"/>
      <c r="AQ149" s="19"/>
      <c r="AR149" s="18"/>
      <c r="AS149" s="2"/>
      <c r="AT149" s="2"/>
      <c r="AU149" s="2"/>
      <c r="AV149" s="19"/>
      <c r="AW149" s="18"/>
      <c r="AX149" s="2"/>
      <c r="AY149" s="2"/>
      <c r="AZ149" s="19"/>
      <c r="BA149" s="18"/>
      <c r="BB149" s="2"/>
      <c r="BC149" s="2"/>
      <c r="BD149" s="2"/>
      <c r="BE149" s="17"/>
      <c r="BF149" s="37" t="s">
        <v>34</v>
      </c>
      <c r="BG149" s="33">
        <f t="shared" si="8"/>
        <v>0</v>
      </c>
      <c r="BH149" s="33">
        <f t="shared" si="9"/>
        <v>0</v>
      </c>
      <c r="BI149" s="33">
        <f t="shared" si="10"/>
        <v>0</v>
      </c>
      <c r="BJ149" s="33">
        <f t="shared" si="11"/>
        <v>0</v>
      </c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</row>
    <row r="150" spans="1:154" ht="15" customHeight="1" thickBot="1" x14ac:dyDescent="0.3">
      <c r="A150" s="136"/>
      <c r="B150" s="145"/>
      <c r="C150" s="147"/>
      <c r="D150" s="26" t="s">
        <v>16</v>
      </c>
      <c r="E150" s="5"/>
      <c r="F150" s="13"/>
      <c r="G150" s="13"/>
      <c r="H150" s="14"/>
      <c r="I150" s="5"/>
      <c r="J150" s="13"/>
      <c r="K150" s="13"/>
      <c r="L150" s="14"/>
      <c r="M150" s="5"/>
      <c r="N150" s="13"/>
      <c r="O150" s="13"/>
      <c r="P150" s="14"/>
      <c r="Q150" s="5"/>
      <c r="R150" s="13"/>
      <c r="S150" s="13"/>
      <c r="T150" s="13"/>
      <c r="U150" s="14"/>
      <c r="V150" s="5"/>
      <c r="W150" s="13"/>
      <c r="X150" s="13"/>
      <c r="Y150" s="14"/>
      <c r="Z150" s="5"/>
      <c r="AA150" s="13"/>
      <c r="AB150" s="13"/>
      <c r="AC150" s="14"/>
      <c r="AD150" s="5"/>
      <c r="AE150" s="13"/>
      <c r="AF150" s="13"/>
      <c r="AG150" s="13"/>
      <c r="AH150" s="14"/>
      <c r="AI150" s="5"/>
      <c r="AJ150" s="13"/>
      <c r="AK150" s="13"/>
      <c r="AL150" s="14"/>
      <c r="AM150" s="5"/>
      <c r="AN150" s="13"/>
      <c r="AO150" s="13"/>
      <c r="AP150" s="13"/>
      <c r="AQ150" s="14"/>
      <c r="AR150" s="5"/>
      <c r="AS150" s="13"/>
      <c r="AT150" s="13"/>
      <c r="AU150" s="13"/>
      <c r="AV150" s="14"/>
      <c r="AW150" s="5"/>
      <c r="AX150" s="13"/>
      <c r="AY150" s="13"/>
      <c r="AZ150" s="14"/>
      <c r="BA150" s="5"/>
      <c r="BB150" s="13"/>
      <c r="BC150" s="13"/>
      <c r="BD150" s="13"/>
      <c r="BE150" s="26"/>
      <c r="BF150" s="37" t="s">
        <v>35</v>
      </c>
      <c r="BG150" s="33">
        <f t="shared" si="8"/>
        <v>0</v>
      </c>
      <c r="BH150" s="33">
        <f t="shared" si="9"/>
        <v>0</v>
      </c>
      <c r="BI150" s="33">
        <f t="shared" si="10"/>
        <v>0</v>
      </c>
      <c r="BJ150" s="33">
        <f t="shared" si="11"/>
        <v>0</v>
      </c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</row>
    <row r="151" spans="1:154" ht="15" customHeight="1" x14ac:dyDescent="0.25">
      <c r="A151" s="134"/>
      <c r="B151" s="137"/>
      <c r="C151" s="139" t="s">
        <v>13</v>
      </c>
      <c r="D151" s="22" t="s">
        <v>15</v>
      </c>
      <c r="E151" s="23"/>
      <c r="F151" s="24"/>
      <c r="G151" s="24"/>
      <c r="H151" s="25"/>
      <c r="I151" s="23"/>
      <c r="J151" s="24"/>
      <c r="K151" s="24"/>
      <c r="L151" s="25"/>
      <c r="M151" s="23"/>
      <c r="N151" s="24"/>
      <c r="O151" s="24"/>
      <c r="P151" s="25"/>
      <c r="Q151" s="23"/>
      <c r="R151" s="24"/>
      <c r="S151" s="24"/>
      <c r="T151" s="24"/>
      <c r="U151" s="25"/>
      <c r="V151" s="23"/>
      <c r="W151" s="24"/>
      <c r="X151" s="24"/>
      <c r="Y151" s="25"/>
      <c r="Z151" s="23"/>
      <c r="AA151" s="24"/>
      <c r="AB151" s="24"/>
      <c r="AC151" s="25"/>
      <c r="AD151" s="23"/>
      <c r="AE151" s="24"/>
      <c r="AF151" s="24"/>
      <c r="AG151" s="24"/>
      <c r="AH151" s="25"/>
      <c r="AI151" s="23"/>
      <c r="AJ151" s="24"/>
      <c r="AK151" s="24"/>
      <c r="AL151" s="25"/>
      <c r="AM151" s="23"/>
      <c r="AN151" s="24"/>
      <c r="AO151" s="24"/>
      <c r="AP151" s="24"/>
      <c r="AQ151" s="25"/>
      <c r="AR151" s="23"/>
      <c r="AS151" s="24"/>
      <c r="AT151" s="24"/>
      <c r="AU151" s="24"/>
      <c r="AV151" s="25"/>
      <c r="AW151" s="23"/>
      <c r="AX151" s="24"/>
      <c r="AY151" s="24"/>
      <c r="AZ151" s="25"/>
      <c r="BA151" s="23"/>
      <c r="BB151" s="24"/>
      <c r="BC151" s="24"/>
      <c r="BD151" s="24"/>
      <c r="BE151" s="22"/>
      <c r="BF151" s="37" t="s">
        <v>30</v>
      </c>
      <c r="BG151" s="33">
        <f t="shared" si="8"/>
        <v>0</v>
      </c>
      <c r="BH151" s="33">
        <f t="shared" si="9"/>
        <v>0</v>
      </c>
      <c r="BI151" s="33">
        <f t="shared" si="10"/>
        <v>0</v>
      </c>
      <c r="BJ151" s="33">
        <f t="shared" si="11"/>
        <v>0</v>
      </c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</row>
    <row r="152" spans="1:154" ht="15" customHeight="1" x14ac:dyDescent="0.25">
      <c r="A152" s="135"/>
      <c r="B152" s="138"/>
      <c r="C152" s="140"/>
      <c r="D152" s="17" t="s">
        <v>16</v>
      </c>
      <c r="E152" s="18"/>
      <c r="F152" s="2"/>
      <c r="G152" s="2"/>
      <c r="H152" s="19"/>
      <c r="I152" s="18"/>
      <c r="J152" s="2"/>
      <c r="K152" s="2"/>
      <c r="L152" s="19"/>
      <c r="M152" s="18"/>
      <c r="N152" s="2"/>
      <c r="O152" s="2"/>
      <c r="P152" s="19"/>
      <c r="Q152" s="18"/>
      <c r="R152" s="2"/>
      <c r="S152" s="2"/>
      <c r="T152" s="2"/>
      <c r="U152" s="19"/>
      <c r="V152" s="18"/>
      <c r="W152" s="2"/>
      <c r="X152" s="2"/>
      <c r="Y152" s="19"/>
      <c r="Z152" s="18"/>
      <c r="AA152" s="2"/>
      <c r="AB152" s="2"/>
      <c r="AC152" s="19"/>
      <c r="AD152" s="18"/>
      <c r="AE152" s="2"/>
      <c r="AF152" s="2"/>
      <c r="AG152" s="2"/>
      <c r="AH152" s="19"/>
      <c r="AI152" s="18"/>
      <c r="AJ152" s="2"/>
      <c r="AK152" s="2"/>
      <c r="AL152" s="19"/>
      <c r="AM152" s="18"/>
      <c r="AN152" s="2"/>
      <c r="AO152" s="2"/>
      <c r="AP152" s="2"/>
      <c r="AQ152" s="19"/>
      <c r="AR152" s="18"/>
      <c r="AS152" s="2"/>
      <c r="AT152" s="2"/>
      <c r="AU152" s="2"/>
      <c r="AV152" s="19"/>
      <c r="AW152" s="18"/>
      <c r="AX152" s="2"/>
      <c r="AY152" s="2"/>
      <c r="AZ152" s="19"/>
      <c r="BA152" s="18"/>
      <c r="BB152" s="2"/>
      <c r="BC152" s="2"/>
      <c r="BD152" s="2"/>
      <c r="BE152" s="17"/>
      <c r="BF152" s="37" t="s">
        <v>31</v>
      </c>
      <c r="BG152" s="33">
        <f t="shared" si="8"/>
        <v>0</v>
      </c>
      <c r="BH152" s="33">
        <f t="shared" si="9"/>
        <v>0</v>
      </c>
      <c r="BI152" s="33">
        <f t="shared" si="10"/>
        <v>0</v>
      </c>
      <c r="BJ152" s="33">
        <f t="shared" si="11"/>
        <v>0</v>
      </c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</row>
    <row r="153" spans="1:154" ht="15" customHeight="1" x14ac:dyDescent="0.25">
      <c r="A153" s="135"/>
      <c r="B153" s="138"/>
      <c r="C153" s="219" t="s">
        <v>14</v>
      </c>
      <c r="D153" s="17" t="s">
        <v>15</v>
      </c>
      <c r="E153" s="18"/>
      <c r="F153" s="2"/>
      <c r="G153" s="2"/>
      <c r="H153" s="19"/>
      <c r="I153" s="18"/>
      <c r="J153" s="2"/>
      <c r="K153" s="2"/>
      <c r="L153" s="19"/>
      <c r="M153" s="18"/>
      <c r="N153" s="2"/>
      <c r="O153" s="2"/>
      <c r="P153" s="19"/>
      <c r="Q153" s="18"/>
      <c r="R153" s="2"/>
      <c r="S153" s="2"/>
      <c r="T153" s="2"/>
      <c r="U153" s="19"/>
      <c r="V153" s="18"/>
      <c r="W153" s="2"/>
      <c r="X153" s="2"/>
      <c r="Y153" s="19"/>
      <c r="Z153" s="18"/>
      <c r="AA153" s="2"/>
      <c r="AB153" s="2"/>
      <c r="AC153" s="19"/>
      <c r="AD153" s="18"/>
      <c r="AE153" s="2"/>
      <c r="AF153" s="2"/>
      <c r="AG153" s="2"/>
      <c r="AH153" s="19"/>
      <c r="AI153" s="18"/>
      <c r="AJ153" s="2"/>
      <c r="AK153" s="2"/>
      <c r="AL153" s="19"/>
      <c r="AM153" s="18"/>
      <c r="AN153" s="2"/>
      <c r="AO153" s="2"/>
      <c r="AP153" s="2"/>
      <c r="AQ153" s="19"/>
      <c r="AR153" s="18"/>
      <c r="AS153" s="2"/>
      <c r="AT153" s="2"/>
      <c r="AU153" s="2"/>
      <c r="AV153" s="19"/>
      <c r="AW153" s="18"/>
      <c r="AX153" s="2"/>
      <c r="AY153" s="2"/>
      <c r="AZ153" s="19"/>
      <c r="BA153" s="18"/>
      <c r="BB153" s="2"/>
      <c r="BC153" s="2"/>
      <c r="BD153" s="2"/>
      <c r="BE153" s="17"/>
      <c r="BF153" s="37" t="s">
        <v>32</v>
      </c>
      <c r="BG153" s="33">
        <f t="shared" si="8"/>
        <v>0</v>
      </c>
      <c r="BH153" s="33">
        <f t="shared" si="9"/>
        <v>0</v>
      </c>
      <c r="BI153" s="33">
        <f t="shared" si="10"/>
        <v>0</v>
      </c>
      <c r="BJ153" s="33">
        <f t="shared" si="11"/>
        <v>0</v>
      </c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</row>
    <row r="154" spans="1:154" ht="15" customHeight="1" x14ac:dyDescent="0.25">
      <c r="A154" s="135"/>
      <c r="B154" s="138"/>
      <c r="C154" s="148"/>
      <c r="D154" s="17" t="s">
        <v>16</v>
      </c>
      <c r="E154" s="18"/>
      <c r="F154" s="2"/>
      <c r="G154" s="2"/>
      <c r="H154" s="19"/>
      <c r="I154" s="18"/>
      <c r="J154" s="2"/>
      <c r="K154" s="2"/>
      <c r="L154" s="19"/>
      <c r="M154" s="18"/>
      <c r="N154" s="2"/>
      <c r="O154" s="2"/>
      <c r="P154" s="19"/>
      <c r="Q154" s="18"/>
      <c r="R154" s="2"/>
      <c r="S154" s="2"/>
      <c r="T154" s="2"/>
      <c r="U154" s="19"/>
      <c r="V154" s="18"/>
      <c r="W154" s="2"/>
      <c r="X154" s="2"/>
      <c r="Y154" s="19"/>
      <c r="Z154" s="18"/>
      <c r="AA154" s="2"/>
      <c r="AB154" s="2"/>
      <c r="AC154" s="19"/>
      <c r="AD154" s="18"/>
      <c r="AE154" s="2"/>
      <c r="AF154" s="2"/>
      <c r="AG154" s="2"/>
      <c r="AH154" s="19"/>
      <c r="AI154" s="18"/>
      <c r="AJ154" s="2"/>
      <c r="AK154" s="2"/>
      <c r="AL154" s="19"/>
      <c r="AM154" s="18"/>
      <c r="AN154" s="2"/>
      <c r="AO154" s="2"/>
      <c r="AP154" s="2"/>
      <c r="AQ154" s="19"/>
      <c r="AR154" s="18"/>
      <c r="AS154" s="2"/>
      <c r="AT154" s="2"/>
      <c r="AU154" s="2"/>
      <c r="AV154" s="19"/>
      <c r="AW154" s="18"/>
      <c r="AX154" s="2"/>
      <c r="AY154" s="2"/>
      <c r="AZ154" s="19"/>
      <c r="BA154" s="18"/>
      <c r="BB154" s="2"/>
      <c r="BC154" s="2"/>
      <c r="BD154" s="2"/>
      <c r="BE154" s="17"/>
      <c r="BF154" s="37" t="s">
        <v>33</v>
      </c>
      <c r="BG154" s="33">
        <f t="shared" si="8"/>
        <v>0</v>
      </c>
      <c r="BH154" s="33">
        <f t="shared" si="9"/>
        <v>0</v>
      </c>
      <c r="BI154" s="33">
        <f t="shared" si="10"/>
        <v>0</v>
      </c>
      <c r="BJ154" s="33">
        <f t="shared" si="11"/>
        <v>0</v>
      </c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</row>
    <row r="155" spans="1:154" ht="15" customHeight="1" x14ac:dyDescent="0.25">
      <c r="A155" s="135"/>
      <c r="B155" s="138"/>
      <c r="C155" s="146" t="s">
        <v>17</v>
      </c>
      <c r="D155" s="17" t="s">
        <v>15</v>
      </c>
      <c r="E155" s="18"/>
      <c r="F155" s="2"/>
      <c r="G155" s="2"/>
      <c r="H155" s="19"/>
      <c r="I155" s="18"/>
      <c r="J155" s="2"/>
      <c r="K155" s="2"/>
      <c r="L155" s="19"/>
      <c r="M155" s="18"/>
      <c r="N155" s="2"/>
      <c r="O155" s="2"/>
      <c r="P155" s="19"/>
      <c r="Q155" s="18"/>
      <c r="R155" s="2"/>
      <c r="S155" s="2"/>
      <c r="T155" s="2"/>
      <c r="U155" s="19"/>
      <c r="V155" s="18"/>
      <c r="W155" s="2"/>
      <c r="X155" s="2"/>
      <c r="Y155" s="19"/>
      <c r="Z155" s="18"/>
      <c r="AA155" s="2"/>
      <c r="AB155" s="2"/>
      <c r="AC155" s="19"/>
      <c r="AD155" s="18"/>
      <c r="AE155" s="2"/>
      <c r="AF155" s="2"/>
      <c r="AG155" s="2"/>
      <c r="AH155" s="19"/>
      <c r="AI155" s="18"/>
      <c r="AJ155" s="2"/>
      <c r="AK155" s="2"/>
      <c r="AL155" s="19"/>
      <c r="AM155" s="18"/>
      <c r="AN155" s="2"/>
      <c r="AO155" s="2"/>
      <c r="AP155" s="2"/>
      <c r="AQ155" s="19"/>
      <c r="AR155" s="18"/>
      <c r="AS155" s="2"/>
      <c r="AT155" s="2"/>
      <c r="AU155" s="2"/>
      <c r="AV155" s="19"/>
      <c r="AW155" s="18"/>
      <c r="AX155" s="2"/>
      <c r="AY155" s="2"/>
      <c r="AZ155" s="19"/>
      <c r="BA155" s="18"/>
      <c r="BB155" s="2"/>
      <c r="BC155" s="2"/>
      <c r="BD155" s="2"/>
      <c r="BE155" s="17"/>
      <c r="BF155" s="37" t="s">
        <v>34</v>
      </c>
      <c r="BG155" s="33">
        <f t="shared" si="8"/>
        <v>0</v>
      </c>
      <c r="BH155" s="33">
        <f t="shared" si="9"/>
        <v>0</v>
      </c>
      <c r="BI155" s="33">
        <f t="shared" si="10"/>
        <v>0</v>
      </c>
      <c r="BJ155" s="33">
        <f t="shared" si="11"/>
        <v>0</v>
      </c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</row>
    <row r="156" spans="1:154" ht="15" customHeight="1" thickBot="1" x14ac:dyDescent="0.3">
      <c r="A156" s="136"/>
      <c r="B156" s="145"/>
      <c r="C156" s="147"/>
      <c r="D156" s="26" t="s">
        <v>16</v>
      </c>
      <c r="E156" s="5"/>
      <c r="F156" s="13"/>
      <c r="G156" s="13"/>
      <c r="H156" s="14"/>
      <c r="I156" s="5"/>
      <c r="J156" s="13"/>
      <c r="K156" s="13"/>
      <c r="L156" s="14"/>
      <c r="M156" s="5"/>
      <c r="N156" s="13"/>
      <c r="O156" s="13"/>
      <c r="P156" s="14"/>
      <c r="Q156" s="5"/>
      <c r="R156" s="13"/>
      <c r="S156" s="13"/>
      <c r="T156" s="13"/>
      <c r="U156" s="14"/>
      <c r="V156" s="5"/>
      <c r="W156" s="13"/>
      <c r="X156" s="13"/>
      <c r="Y156" s="14"/>
      <c r="Z156" s="5"/>
      <c r="AA156" s="13"/>
      <c r="AB156" s="13"/>
      <c r="AC156" s="14"/>
      <c r="AD156" s="5"/>
      <c r="AE156" s="13"/>
      <c r="AF156" s="13"/>
      <c r="AG156" s="13"/>
      <c r="AH156" s="14"/>
      <c r="AI156" s="5"/>
      <c r="AJ156" s="13"/>
      <c r="AK156" s="13"/>
      <c r="AL156" s="14"/>
      <c r="AM156" s="5"/>
      <c r="AN156" s="13"/>
      <c r="AO156" s="13"/>
      <c r="AP156" s="13"/>
      <c r="AQ156" s="14"/>
      <c r="AR156" s="5"/>
      <c r="AS156" s="13"/>
      <c r="AT156" s="13"/>
      <c r="AU156" s="13"/>
      <c r="AV156" s="14"/>
      <c r="AW156" s="5"/>
      <c r="AX156" s="13"/>
      <c r="AY156" s="13"/>
      <c r="AZ156" s="14"/>
      <c r="BA156" s="5"/>
      <c r="BB156" s="13"/>
      <c r="BC156" s="13"/>
      <c r="BD156" s="13"/>
      <c r="BE156" s="26"/>
      <c r="BF156" s="37" t="s">
        <v>35</v>
      </c>
      <c r="BG156" s="33">
        <f t="shared" si="8"/>
        <v>0</v>
      </c>
      <c r="BH156" s="33">
        <f t="shared" si="9"/>
        <v>0</v>
      </c>
      <c r="BI156" s="33">
        <f t="shared" si="10"/>
        <v>0</v>
      </c>
      <c r="BJ156" s="33">
        <f t="shared" si="11"/>
        <v>0</v>
      </c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</row>
    <row r="157" spans="1:154" ht="15" customHeight="1" x14ac:dyDescent="0.25">
      <c r="A157" s="134"/>
      <c r="B157" s="137"/>
      <c r="C157" s="139" t="s">
        <v>13</v>
      </c>
      <c r="D157" s="22" t="s">
        <v>15</v>
      </c>
      <c r="E157" s="23"/>
      <c r="F157" s="24"/>
      <c r="G157" s="24"/>
      <c r="H157" s="25"/>
      <c r="I157" s="23"/>
      <c r="J157" s="24"/>
      <c r="K157" s="24"/>
      <c r="L157" s="25"/>
      <c r="M157" s="23"/>
      <c r="N157" s="24"/>
      <c r="O157" s="24"/>
      <c r="P157" s="25"/>
      <c r="Q157" s="23"/>
      <c r="R157" s="24"/>
      <c r="S157" s="24"/>
      <c r="T157" s="24"/>
      <c r="U157" s="25"/>
      <c r="V157" s="23"/>
      <c r="W157" s="24"/>
      <c r="X157" s="24"/>
      <c r="Y157" s="25"/>
      <c r="Z157" s="23"/>
      <c r="AA157" s="24"/>
      <c r="AB157" s="24"/>
      <c r="AC157" s="25"/>
      <c r="AD157" s="23"/>
      <c r="AE157" s="24"/>
      <c r="AF157" s="24"/>
      <c r="AG157" s="24"/>
      <c r="AH157" s="25"/>
      <c r="AI157" s="23"/>
      <c r="AJ157" s="24"/>
      <c r="AK157" s="24"/>
      <c r="AL157" s="25"/>
      <c r="AM157" s="23"/>
      <c r="AN157" s="24"/>
      <c r="AO157" s="24"/>
      <c r="AP157" s="24"/>
      <c r="AQ157" s="25"/>
      <c r="AR157" s="23"/>
      <c r="AS157" s="24"/>
      <c r="AT157" s="24"/>
      <c r="AU157" s="24"/>
      <c r="AV157" s="25"/>
      <c r="AW157" s="23"/>
      <c r="AX157" s="24"/>
      <c r="AY157" s="24"/>
      <c r="AZ157" s="25"/>
      <c r="BA157" s="23"/>
      <c r="BB157" s="24"/>
      <c r="BC157" s="24"/>
      <c r="BD157" s="24"/>
      <c r="BE157" s="22"/>
      <c r="BF157" s="37" t="s">
        <v>30</v>
      </c>
      <c r="BG157" s="33">
        <f t="shared" si="8"/>
        <v>0</v>
      </c>
      <c r="BH157" s="33">
        <f t="shared" si="9"/>
        <v>0</v>
      </c>
      <c r="BI157" s="33">
        <f t="shared" si="10"/>
        <v>0</v>
      </c>
      <c r="BJ157" s="33">
        <f t="shared" si="11"/>
        <v>0</v>
      </c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</row>
    <row r="158" spans="1:154" ht="15" customHeight="1" x14ac:dyDescent="0.25">
      <c r="A158" s="135"/>
      <c r="B158" s="138"/>
      <c r="C158" s="140"/>
      <c r="D158" s="17" t="s">
        <v>16</v>
      </c>
      <c r="E158" s="18"/>
      <c r="F158" s="2"/>
      <c r="G158" s="2"/>
      <c r="H158" s="19"/>
      <c r="I158" s="18"/>
      <c r="J158" s="2"/>
      <c r="K158" s="2"/>
      <c r="L158" s="19"/>
      <c r="M158" s="18"/>
      <c r="N158" s="2"/>
      <c r="O158" s="2"/>
      <c r="P158" s="19"/>
      <c r="Q158" s="18"/>
      <c r="R158" s="2"/>
      <c r="S158" s="2"/>
      <c r="T158" s="2"/>
      <c r="U158" s="19"/>
      <c r="V158" s="18"/>
      <c r="W158" s="2"/>
      <c r="X158" s="2"/>
      <c r="Y158" s="19"/>
      <c r="Z158" s="18"/>
      <c r="AA158" s="2"/>
      <c r="AB158" s="2"/>
      <c r="AC158" s="19"/>
      <c r="AD158" s="18"/>
      <c r="AE158" s="2"/>
      <c r="AF158" s="2"/>
      <c r="AG158" s="2"/>
      <c r="AH158" s="19"/>
      <c r="AI158" s="18"/>
      <c r="AJ158" s="2"/>
      <c r="AK158" s="2"/>
      <c r="AL158" s="19"/>
      <c r="AM158" s="18"/>
      <c r="AN158" s="2"/>
      <c r="AO158" s="2"/>
      <c r="AP158" s="2"/>
      <c r="AQ158" s="19"/>
      <c r="AR158" s="18"/>
      <c r="AS158" s="2"/>
      <c r="AT158" s="2"/>
      <c r="AU158" s="2"/>
      <c r="AV158" s="19"/>
      <c r="AW158" s="18"/>
      <c r="AX158" s="2"/>
      <c r="AY158" s="2"/>
      <c r="AZ158" s="19"/>
      <c r="BA158" s="18"/>
      <c r="BB158" s="2"/>
      <c r="BC158" s="2"/>
      <c r="BD158" s="2"/>
      <c r="BE158" s="17"/>
      <c r="BF158" s="37" t="s">
        <v>31</v>
      </c>
      <c r="BG158" s="33">
        <f t="shared" si="8"/>
        <v>0</v>
      </c>
      <c r="BH158" s="33">
        <f t="shared" si="9"/>
        <v>0</v>
      </c>
      <c r="BI158" s="33">
        <f t="shared" si="10"/>
        <v>0</v>
      </c>
      <c r="BJ158" s="33">
        <f t="shared" si="11"/>
        <v>0</v>
      </c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</row>
    <row r="159" spans="1:154" ht="15" customHeight="1" x14ac:dyDescent="0.25">
      <c r="A159" s="135"/>
      <c r="B159" s="138"/>
      <c r="C159" s="219" t="s">
        <v>14</v>
      </c>
      <c r="D159" s="17" t="s">
        <v>15</v>
      </c>
      <c r="E159" s="18"/>
      <c r="F159" s="2"/>
      <c r="G159" s="2"/>
      <c r="H159" s="19"/>
      <c r="I159" s="18"/>
      <c r="J159" s="2"/>
      <c r="K159" s="2"/>
      <c r="L159" s="19"/>
      <c r="M159" s="18"/>
      <c r="N159" s="2"/>
      <c r="O159" s="2"/>
      <c r="P159" s="19"/>
      <c r="Q159" s="18"/>
      <c r="R159" s="2"/>
      <c r="S159" s="2"/>
      <c r="T159" s="2"/>
      <c r="U159" s="19"/>
      <c r="V159" s="18"/>
      <c r="W159" s="2"/>
      <c r="X159" s="2"/>
      <c r="Y159" s="19"/>
      <c r="Z159" s="18"/>
      <c r="AA159" s="2"/>
      <c r="AB159" s="2"/>
      <c r="AC159" s="19"/>
      <c r="AD159" s="18"/>
      <c r="AE159" s="2"/>
      <c r="AF159" s="2"/>
      <c r="AG159" s="2"/>
      <c r="AH159" s="19"/>
      <c r="AI159" s="18"/>
      <c r="AJ159" s="2"/>
      <c r="AK159" s="2"/>
      <c r="AL159" s="19"/>
      <c r="AM159" s="18"/>
      <c r="AN159" s="2"/>
      <c r="AO159" s="2"/>
      <c r="AP159" s="2"/>
      <c r="AQ159" s="19"/>
      <c r="AR159" s="18"/>
      <c r="AS159" s="2"/>
      <c r="AT159" s="2"/>
      <c r="AU159" s="2"/>
      <c r="AV159" s="19"/>
      <c r="AW159" s="18"/>
      <c r="AX159" s="2"/>
      <c r="AY159" s="2"/>
      <c r="AZ159" s="19"/>
      <c r="BA159" s="18"/>
      <c r="BB159" s="2"/>
      <c r="BC159" s="2"/>
      <c r="BD159" s="2"/>
      <c r="BE159" s="17"/>
      <c r="BF159" s="37" t="s">
        <v>32</v>
      </c>
      <c r="BG159" s="33">
        <f t="shared" si="8"/>
        <v>0</v>
      </c>
      <c r="BH159" s="33">
        <f t="shared" si="9"/>
        <v>0</v>
      </c>
      <c r="BI159" s="33">
        <f t="shared" si="10"/>
        <v>0</v>
      </c>
      <c r="BJ159" s="33">
        <f t="shared" si="11"/>
        <v>0</v>
      </c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</row>
    <row r="160" spans="1:154" ht="15" customHeight="1" x14ac:dyDescent="0.25">
      <c r="A160" s="135"/>
      <c r="B160" s="138"/>
      <c r="C160" s="148"/>
      <c r="D160" s="17" t="s">
        <v>16</v>
      </c>
      <c r="E160" s="18"/>
      <c r="F160" s="2"/>
      <c r="G160" s="2"/>
      <c r="H160" s="19"/>
      <c r="I160" s="18"/>
      <c r="J160" s="2"/>
      <c r="K160" s="2"/>
      <c r="L160" s="19"/>
      <c r="M160" s="18"/>
      <c r="N160" s="2"/>
      <c r="O160" s="2"/>
      <c r="P160" s="19"/>
      <c r="Q160" s="18"/>
      <c r="R160" s="2"/>
      <c r="S160" s="2"/>
      <c r="T160" s="2"/>
      <c r="U160" s="19"/>
      <c r="V160" s="18"/>
      <c r="W160" s="2"/>
      <c r="X160" s="2"/>
      <c r="Y160" s="19"/>
      <c r="Z160" s="18"/>
      <c r="AA160" s="2"/>
      <c r="AB160" s="2"/>
      <c r="AC160" s="19"/>
      <c r="AD160" s="18"/>
      <c r="AE160" s="2"/>
      <c r="AF160" s="2"/>
      <c r="AG160" s="2"/>
      <c r="AH160" s="19"/>
      <c r="AI160" s="18"/>
      <c r="AJ160" s="2"/>
      <c r="AK160" s="2"/>
      <c r="AL160" s="19"/>
      <c r="AM160" s="18"/>
      <c r="AN160" s="2"/>
      <c r="AO160" s="2"/>
      <c r="AP160" s="2"/>
      <c r="AQ160" s="19"/>
      <c r="AR160" s="18"/>
      <c r="AS160" s="2"/>
      <c r="AT160" s="2"/>
      <c r="AU160" s="2"/>
      <c r="AV160" s="19"/>
      <c r="AW160" s="18"/>
      <c r="AX160" s="2"/>
      <c r="AY160" s="2"/>
      <c r="AZ160" s="19"/>
      <c r="BA160" s="18"/>
      <c r="BB160" s="2"/>
      <c r="BC160" s="2"/>
      <c r="BD160" s="2"/>
      <c r="BE160" s="17"/>
      <c r="BF160" s="37" t="s">
        <v>33</v>
      </c>
      <c r="BG160" s="33">
        <f t="shared" si="8"/>
        <v>0</v>
      </c>
      <c r="BH160" s="33">
        <f t="shared" si="9"/>
        <v>0</v>
      </c>
      <c r="BI160" s="33">
        <f t="shared" si="10"/>
        <v>0</v>
      </c>
      <c r="BJ160" s="33">
        <f t="shared" si="11"/>
        <v>0</v>
      </c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</row>
    <row r="161" spans="1:154" ht="15" customHeight="1" x14ac:dyDescent="0.25">
      <c r="A161" s="135"/>
      <c r="B161" s="138"/>
      <c r="C161" s="146" t="s">
        <v>17</v>
      </c>
      <c r="D161" s="17" t="s">
        <v>15</v>
      </c>
      <c r="E161" s="18"/>
      <c r="F161" s="2"/>
      <c r="G161" s="2"/>
      <c r="H161" s="19"/>
      <c r="I161" s="18"/>
      <c r="J161" s="2"/>
      <c r="K161" s="2"/>
      <c r="L161" s="19"/>
      <c r="M161" s="18"/>
      <c r="N161" s="2"/>
      <c r="O161" s="2"/>
      <c r="P161" s="19"/>
      <c r="Q161" s="18"/>
      <c r="R161" s="2"/>
      <c r="S161" s="2"/>
      <c r="T161" s="2"/>
      <c r="U161" s="19"/>
      <c r="V161" s="18"/>
      <c r="W161" s="2"/>
      <c r="X161" s="2"/>
      <c r="Y161" s="19"/>
      <c r="Z161" s="18"/>
      <c r="AA161" s="2"/>
      <c r="AB161" s="2"/>
      <c r="AC161" s="19"/>
      <c r="AD161" s="18"/>
      <c r="AE161" s="2"/>
      <c r="AF161" s="2"/>
      <c r="AG161" s="2"/>
      <c r="AH161" s="19"/>
      <c r="AI161" s="18"/>
      <c r="AJ161" s="2"/>
      <c r="AK161" s="2"/>
      <c r="AL161" s="19"/>
      <c r="AM161" s="18"/>
      <c r="AN161" s="2"/>
      <c r="AO161" s="2"/>
      <c r="AP161" s="2"/>
      <c r="AQ161" s="19"/>
      <c r="AR161" s="18"/>
      <c r="AS161" s="2"/>
      <c r="AT161" s="2"/>
      <c r="AU161" s="2"/>
      <c r="AV161" s="19"/>
      <c r="AW161" s="18"/>
      <c r="AX161" s="2"/>
      <c r="AY161" s="2"/>
      <c r="AZ161" s="19"/>
      <c r="BA161" s="18"/>
      <c r="BB161" s="2"/>
      <c r="BC161" s="2"/>
      <c r="BD161" s="2"/>
      <c r="BE161" s="17"/>
      <c r="BF161" s="37" t="s">
        <v>34</v>
      </c>
      <c r="BG161" s="33">
        <f t="shared" si="8"/>
        <v>0</v>
      </c>
      <c r="BH161" s="33">
        <f t="shared" si="9"/>
        <v>0</v>
      </c>
      <c r="BI161" s="33">
        <f t="shared" si="10"/>
        <v>0</v>
      </c>
      <c r="BJ161" s="33">
        <f t="shared" si="11"/>
        <v>0</v>
      </c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</row>
    <row r="162" spans="1:154" ht="15" customHeight="1" thickBot="1" x14ac:dyDescent="0.3">
      <c r="A162" s="136"/>
      <c r="B162" s="145"/>
      <c r="C162" s="147"/>
      <c r="D162" s="26" t="s">
        <v>16</v>
      </c>
      <c r="E162" s="5"/>
      <c r="F162" s="13"/>
      <c r="G162" s="13"/>
      <c r="H162" s="14"/>
      <c r="I162" s="5"/>
      <c r="J162" s="13"/>
      <c r="K162" s="13"/>
      <c r="L162" s="14"/>
      <c r="M162" s="5"/>
      <c r="N162" s="13"/>
      <c r="O162" s="13"/>
      <c r="P162" s="14"/>
      <c r="Q162" s="5"/>
      <c r="R162" s="13"/>
      <c r="S162" s="13"/>
      <c r="T162" s="13"/>
      <c r="U162" s="14"/>
      <c r="V162" s="5"/>
      <c r="W162" s="13"/>
      <c r="X162" s="13"/>
      <c r="Y162" s="14"/>
      <c r="Z162" s="5"/>
      <c r="AA162" s="13"/>
      <c r="AB162" s="13"/>
      <c r="AC162" s="14"/>
      <c r="AD162" s="5"/>
      <c r="AE162" s="13"/>
      <c r="AF162" s="13"/>
      <c r="AG162" s="13"/>
      <c r="AH162" s="14"/>
      <c r="AI162" s="5"/>
      <c r="AJ162" s="13"/>
      <c r="AK162" s="13"/>
      <c r="AL162" s="14"/>
      <c r="AM162" s="5"/>
      <c r="AN162" s="13"/>
      <c r="AO162" s="13"/>
      <c r="AP162" s="13"/>
      <c r="AQ162" s="14"/>
      <c r="AR162" s="5"/>
      <c r="AS162" s="13"/>
      <c r="AT162" s="13"/>
      <c r="AU162" s="13"/>
      <c r="AV162" s="14"/>
      <c r="AW162" s="5"/>
      <c r="AX162" s="13"/>
      <c r="AY162" s="13"/>
      <c r="AZ162" s="14"/>
      <c r="BA162" s="5"/>
      <c r="BB162" s="13"/>
      <c r="BC162" s="13"/>
      <c r="BD162" s="13"/>
      <c r="BE162" s="26"/>
      <c r="BF162" s="37" t="s">
        <v>35</v>
      </c>
      <c r="BG162" s="33">
        <f t="shared" si="8"/>
        <v>0</v>
      </c>
      <c r="BH162" s="33">
        <f t="shared" si="9"/>
        <v>0</v>
      </c>
      <c r="BI162" s="33">
        <f t="shared" si="10"/>
        <v>0</v>
      </c>
      <c r="BJ162" s="33">
        <f t="shared" si="11"/>
        <v>0</v>
      </c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</row>
    <row r="163" spans="1:154" ht="15" customHeight="1" x14ac:dyDescent="0.25">
      <c r="A163" s="134"/>
      <c r="B163" s="137"/>
      <c r="C163" s="139" t="s">
        <v>13</v>
      </c>
      <c r="D163" s="22" t="s">
        <v>15</v>
      </c>
      <c r="E163" s="23"/>
      <c r="F163" s="24"/>
      <c r="G163" s="24"/>
      <c r="H163" s="25"/>
      <c r="I163" s="23"/>
      <c r="J163" s="24"/>
      <c r="K163" s="24"/>
      <c r="L163" s="25"/>
      <c r="M163" s="23"/>
      <c r="N163" s="24"/>
      <c r="O163" s="24"/>
      <c r="P163" s="25"/>
      <c r="Q163" s="23"/>
      <c r="R163" s="24"/>
      <c r="S163" s="24"/>
      <c r="T163" s="24"/>
      <c r="U163" s="25"/>
      <c r="V163" s="23"/>
      <c r="W163" s="24"/>
      <c r="X163" s="24"/>
      <c r="Y163" s="25"/>
      <c r="Z163" s="23"/>
      <c r="AA163" s="24"/>
      <c r="AB163" s="24"/>
      <c r="AC163" s="25"/>
      <c r="AD163" s="23"/>
      <c r="AE163" s="24"/>
      <c r="AF163" s="24"/>
      <c r="AG163" s="24"/>
      <c r="AH163" s="25"/>
      <c r="AI163" s="23"/>
      <c r="AJ163" s="24"/>
      <c r="AK163" s="24"/>
      <c r="AL163" s="25"/>
      <c r="AM163" s="23"/>
      <c r="AN163" s="24"/>
      <c r="AO163" s="24"/>
      <c r="AP163" s="24"/>
      <c r="AQ163" s="25"/>
      <c r="AR163" s="23"/>
      <c r="AS163" s="24"/>
      <c r="AT163" s="24"/>
      <c r="AU163" s="24"/>
      <c r="AV163" s="25"/>
      <c r="AW163" s="23"/>
      <c r="AX163" s="24"/>
      <c r="AY163" s="24"/>
      <c r="AZ163" s="25"/>
      <c r="BA163" s="23"/>
      <c r="BB163" s="24"/>
      <c r="BC163" s="24"/>
      <c r="BD163" s="24"/>
      <c r="BE163" s="22"/>
      <c r="BF163" s="37" t="s">
        <v>30</v>
      </c>
      <c r="BG163" s="33">
        <f t="shared" si="8"/>
        <v>0</v>
      </c>
      <c r="BH163" s="33">
        <f t="shared" si="9"/>
        <v>0</v>
      </c>
      <c r="BI163" s="33">
        <f t="shared" si="10"/>
        <v>0</v>
      </c>
      <c r="BJ163" s="33">
        <f t="shared" si="11"/>
        <v>0</v>
      </c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</row>
    <row r="164" spans="1:154" ht="15" customHeight="1" x14ac:dyDescent="0.25">
      <c r="A164" s="135"/>
      <c r="B164" s="138"/>
      <c r="C164" s="140"/>
      <c r="D164" s="17" t="s">
        <v>16</v>
      </c>
      <c r="E164" s="18"/>
      <c r="F164" s="2"/>
      <c r="G164" s="2"/>
      <c r="H164" s="19"/>
      <c r="I164" s="18"/>
      <c r="J164" s="2"/>
      <c r="K164" s="2"/>
      <c r="L164" s="19"/>
      <c r="M164" s="18"/>
      <c r="N164" s="2"/>
      <c r="O164" s="2"/>
      <c r="P164" s="19"/>
      <c r="Q164" s="18"/>
      <c r="R164" s="2"/>
      <c r="S164" s="2"/>
      <c r="T164" s="2"/>
      <c r="U164" s="19"/>
      <c r="V164" s="18"/>
      <c r="W164" s="2"/>
      <c r="X164" s="2"/>
      <c r="Y164" s="19"/>
      <c r="Z164" s="18"/>
      <c r="AA164" s="2"/>
      <c r="AB164" s="2"/>
      <c r="AC164" s="19"/>
      <c r="AD164" s="18"/>
      <c r="AE164" s="2"/>
      <c r="AF164" s="2"/>
      <c r="AG164" s="2"/>
      <c r="AH164" s="19"/>
      <c r="AI164" s="18"/>
      <c r="AJ164" s="2"/>
      <c r="AK164" s="2"/>
      <c r="AL164" s="19"/>
      <c r="AM164" s="18"/>
      <c r="AN164" s="2"/>
      <c r="AO164" s="2"/>
      <c r="AP164" s="2"/>
      <c r="AQ164" s="19"/>
      <c r="AR164" s="18"/>
      <c r="AS164" s="2"/>
      <c r="AT164" s="2"/>
      <c r="AU164" s="2"/>
      <c r="AV164" s="19"/>
      <c r="AW164" s="18"/>
      <c r="AX164" s="2"/>
      <c r="AY164" s="2"/>
      <c r="AZ164" s="19"/>
      <c r="BA164" s="18"/>
      <c r="BB164" s="2"/>
      <c r="BC164" s="2"/>
      <c r="BD164" s="2"/>
      <c r="BE164" s="17"/>
      <c r="BF164" s="37" t="s">
        <v>31</v>
      </c>
      <c r="BG164" s="33">
        <f t="shared" si="8"/>
        <v>0</v>
      </c>
      <c r="BH164" s="33">
        <f t="shared" si="9"/>
        <v>0</v>
      </c>
      <c r="BI164" s="33">
        <f t="shared" si="10"/>
        <v>0</v>
      </c>
      <c r="BJ164" s="33">
        <f t="shared" si="11"/>
        <v>0</v>
      </c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</row>
    <row r="165" spans="1:154" ht="15" customHeight="1" x14ac:dyDescent="0.25">
      <c r="A165" s="135"/>
      <c r="B165" s="138"/>
      <c r="C165" s="219" t="s">
        <v>14</v>
      </c>
      <c r="D165" s="17" t="s">
        <v>15</v>
      </c>
      <c r="E165" s="18"/>
      <c r="F165" s="2"/>
      <c r="G165" s="2"/>
      <c r="H165" s="19"/>
      <c r="I165" s="18"/>
      <c r="J165" s="2"/>
      <c r="K165" s="2"/>
      <c r="L165" s="19"/>
      <c r="M165" s="18"/>
      <c r="N165" s="2"/>
      <c r="O165" s="2"/>
      <c r="P165" s="19"/>
      <c r="Q165" s="18"/>
      <c r="R165" s="2"/>
      <c r="S165" s="2"/>
      <c r="T165" s="2"/>
      <c r="U165" s="19"/>
      <c r="V165" s="18"/>
      <c r="W165" s="2"/>
      <c r="X165" s="2"/>
      <c r="Y165" s="19"/>
      <c r="Z165" s="18"/>
      <c r="AA165" s="2"/>
      <c r="AB165" s="2"/>
      <c r="AC165" s="19"/>
      <c r="AD165" s="18"/>
      <c r="AE165" s="2"/>
      <c r="AF165" s="2"/>
      <c r="AG165" s="2"/>
      <c r="AH165" s="19"/>
      <c r="AI165" s="18"/>
      <c r="AJ165" s="2"/>
      <c r="AK165" s="2"/>
      <c r="AL165" s="19"/>
      <c r="AM165" s="18"/>
      <c r="AN165" s="2"/>
      <c r="AO165" s="2"/>
      <c r="AP165" s="2"/>
      <c r="AQ165" s="19"/>
      <c r="AR165" s="18"/>
      <c r="AS165" s="2"/>
      <c r="AT165" s="2"/>
      <c r="AU165" s="2"/>
      <c r="AV165" s="19"/>
      <c r="AW165" s="18"/>
      <c r="AX165" s="2"/>
      <c r="AY165" s="2"/>
      <c r="AZ165" s="19"/>
      <c r="BA165" s="18"/>
      <c r="BB165" s="2"/>
      <c r="BC165" s="2"/>
      <c r="BD165" s="2"/>
      <c r="BE165" s="17"/>
      <c r="BF165" s="37" t="s">
        <v>32</v>
      </c>
      <c r="BG165" s="33">
        <f t="shared" si="8"/>
        <v>0</v>
      </c>
      <c r="BH165" s="33">
        <f t="shared" si="9"/>
        <v>0</v>
      </c>
      <c r="BI165" s="33">
        <f t="shared" si="10"/>
        <v>0</v>
      </c>
      <c r="BJ165" s="33">
        <f t="shared" si="11"/>
        <v>0</v>
      </c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</row>
    <row r="166" spans="1:154" ht="15" customHeight="1" x14ac:dyDescent="0.25">
      <c r="A166" s="135"/>
      <c r="B166" s="138"/>
      <c r="C166" s="148"/>
      <c r="D166" s="17" t="s">
        <v>16</v>
      </c>
      <c r="E166" s="18"/>
      <c r="F166" s="2"/>
      <c r="G166" s="2"/>
      <c r="H166" s="19"/>
      <c r="I166" s="18"/>
      <c r="J166" s="2"/>
      <c r="K166" s="2"/>
      <c r="L166" s="19"/>
      <c r="M166" s="18"/>
      <c r="N166" s="2"/>
      <c r="O166" s="2"/>
      <c r="P166" s="19"/>
      <c r="Q166" s="18"/>
      <c r="R166" s="2"/>
      <c r="S166" s="2"/>
      <c r="T166" s="2"/>
      <c r="U166" s="19"/>
      <c r="V166" s="18"/>
      <c r="W166" s="2"/>
      <c r="X166" s="2"/>
      <c r="Y166" s="19"/>
      <c r="Z166" s="18"/>
      <c r="AA166" s="2"/>
      <c r="AB166" s="2"/>
      <c r="AC166" s="19"/>
      <c r="AD166" s="18"/>
      <c r="AE166" s="2"/>
      <c r="AF166" s="2"/>
      <c r="AG166" s="2"/>
      <c r="AH166" s="19"/>
      <c r="AI166" s="18"/>
      <c r="AJ166" s="2"/>
      <c r="AK166" s="2"/>
      <c r="AL166" s="19"/>
      <c r="AM166" s="18"/>
      <c r="AN166" s="2"/>
      <c r="AO166" s="2"/>
      <c r="AP166" s="2"/>
      <c r="AQ166" s="19"/>
      <c r="AR166" s="18"/>
      <c r="AS166" s="2"/>
      <c r="AT166" s="2"/>
      <c r="AU166" s="2"/>
      <c r="AV166" s="19"/>
      <c r="AW166" s="18"/>
      <c r="AX166" s="2"/>
      <c r="AY166" s="2"/>
      <c r="AZ166" s="19"/>
      <c r="BA166" s="18"/>
      <c r="BB166" s="2"/>
      <c r="BC166" s="2"/>
      <c r="BD166" s="2"/>
      <c r="BE166" s="17"/>
      <c r="BF166" s="37" t="s">
        <v>33</v>
      </c>
      <c r="BG166" s="33">
        <f t="shared" si="8"/>
        <v>0</v>
      </c>
      <c r="BH166" s="33">
        <f t="shared" si="9"/>
        <v>0</v>
      </c>
      <c r="BI166" s="33">
        <f t="shared" si="10"/>
        <v>0</v>
      </c>
      <c r="BJ166" s="33">
        <f t="shared" si="11"/>
        <v>0</v>
      </c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</row>
    <row r="167" spans="1:154" ht="15" customHeight="1" x14ac:dyDescent="0.25">
      <c r="A167" s="135"/>
      <c r="B167" s="138"/>
      <c r="C167" s="146" t="s">
        <v>17</v>
      </c>
      <c r="D167" s="17" t="s">
        <v>15</v>
      </c>
      <c r="E167" s="18"/>
      <c r="F167" s="2"/>
      <c r="G167" s="2"/>
      <c r="H167" s="19"/>
      <c r="I167" s="18"/>
      <c r="J167" s="2"/>
      <c r="K167" s="2"/>
      <c r="L167" s="19"/>
      <c r="M167" s="18"/>
      <c r="N167" s="2"/>
      <c r="O167" s="2"/>
      <c r="P167" s="19"/>
      <c r="Q167" s="18"/>
      <c r="R167" s="2"/>
      <c r="S167" s="2"/>
      <c r="T167" s="2"/>
      <c r="U167" s="19"/>
      <c r="V167" s="18"/>
      <c r="W167" s="2"/>
      <c r="X167" s="2"/>
      <c r="Y167" s="19"/>
      <c r="Z167" s="18"/>
      <c r="AA167" s="2"/>
      <c r="AB167" s="2"/>
      <c r="AC167" s="19"/>
      <c r="AD167" s="18"/>
      <c r="AE167" s="2"/>
      <c r="AF167" s="2"/>
      <c r="AG167" s="2"/>
      <c r="AH167" s="19"/>
      <c r="AI167" s="18"/>
      <c r="AJ167" s="2"/>
      <c r="AK167" s="2"/>
      <c r="AL167" s="19"/>
      <c r="AM167" s="18"/>
      <c r="AN167" s="2"/>
      <c r="AO167" s="2"/>
      <c r="AP167" s="2"/>
      <c r="AQ167" s="19"/>
      <c r="AR167" s="18"/>
      <c r="AS167" s="2"/>
      <c r="AT167" s="2"/>
      <c r="AU167" s="2"/>
      <c r="AV167" s="19"/>
      <c r="AW167" s="18"/>
      <c r="AX167" s="2"/>
      <c r="AY167" s="2"/>
      <c r="AZ167" s="19"/>
      <c r="BA167" s="18"/>
      <c r="BB167" s="2"/>
      <c r="BC167" s="2"/>
      <c r="BD167" s="2"/>
      <c r="BE167" s="17"/>
      <c r="BF167" s="37" t="s">
        <v>34</v>
      </c>
      <c r="BG167" s="33">
        <f t="shared" si="8"/>
        <v>0</v>
      </c>
      <c r="BH167" s="33">
        <f t="shared" si="9"/>
        <v>0</v>
      </c>
      <c r="BI167" s="33">
        <f t="shared" si="10"/>
        <v>0</v>
      </c>
      <c r="BJ167" s="33">
        <f t="shared" si="11"/>
        <v>0</v>
      </c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</row>
    <row r="168" spans="1:154" ht="15" customHeight="1" thickBot="1" x14ac:dyDescent="0.3">
      <c r="A168" s="136"/>
      <c r="B168" s="145"/>
      <c r="C168" s="147"/>
      <c r="D168" s="26" t="s">
        <v>16</v>
      </c>
      <c r="E168" s="5"/>
      <c r="F168" s="13"/>
      <c r="G168" s="13"/>
      <c r="H168" s="14"/>
      <c r="I168" s="5"/>
      <c r="J168" s="13"/>
      <c r="K168" s="13"/>
      <c r="L168" s="14"/>
      <c r="M168" s="5"/>
      <c r="N168" s="13"/>
      <c r="O168" s="13"/>
      <c r="P168" s="14"/>
      <c r="Q168" s="5"/>
      <c r="R168" s="13"/>
      <c r="S168" s="13"/>
      <c r="T168" s="13"/>
      <c r="U168" s="14"/>
      <c r="V168" s="5"/>
      <c r="W168" s="13"/>
      <c r="X168" s="13"/>
      <c r="Y168" s="14"/>
      <c r="Z168" s="5"/>
      <c r="AA168" s="13"/>
      <c r="AB168" s="13"/>
      <c r="AC168" s="14"/>
      <c r="AD168" s="5"/>
      <c r="AE168" s="13"/>
      <c r="AF168" s="13"/>
      <c r="AG168" s="13"/>
      <c r="AH168" s="14"/>
      <c r="AI168" s="5"/>
      <c r="AJ168" s="13"/>
      <c r="AK168" s="13"/>
      <c r="AL168" s="14"/>
      <c r="AM168" s="5"/>
      <c r="AN168" s="13"/>
      <c r="AO168" s="13"/>
      <c r="AP168" s="13"/>
      <c r="AQ168" s="14"/>
      <c r="AR168" s="5"/>
      <c r="AS168" s="13"/>
      <c r="AT168" s="13"/>
      <c r="AU168" s="13"/>
      <c r="AV168" s="14"/>
      <c r="AW168" s="5"/>
      <c r="AX168" s="13"/>
      <c r="AY168" s="13"/>
      <c r="AZ168" s="14"/>
      <c r="BA168" s="5"/>
      <c r="BB168" s="13"/>
      <c r="BC168" s="13"/>
      <c r="BD168" s="13"/>
      <c r="BE168" s="26"/>
      <c r="BF168" s="37" t="s">
        <v>35</v>
      </c>
      <c r="BG168" s="33">
        <f t="shared" si="8"/>
        <v>0</v>
      </c>
      <c r="BH168" s="33">
        <f t="shared" si="9"/>
        <v>0</v>
      </c>
      <c r="BI168" s="33">
        <f t="shared" si="10"/>
        <v>0</v>
      </c>
      <c r="BJ168" s="33">
        <f t="shared" si="11"/>
        <v>0</v>
      </c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</row>
    <row r="169" spans="1:154" ht="15" customHeight="1" x14ac:dyDescent="0.25">
      <c r="A169" s="134"/>
      <c r="B169" s="137"/>
      <c r="C169" s="139" t="s">
        <v>13</v>
      </c>
      <c r="D169" s="22" t="s">
        <v>15</v>
      </c>
      <c r="E169" s="23"/>
      <c r="F169" s="24"/>
      <c r="G169" s="24"/>
      <c r="H169" s="25"/>
      <c r="I169" s="23"/>
      <c r="J169" s="24"/>
      <c r="K169" s="24"/>
      <c r="L169" s="25"/>
      <c r="M169" s="23"/>
      <c r="N169" s="24"/>
      <c r="O169" s="24"/>
      <c r="P169" s="25"/>
      <c r="Q169" s="23"/>
      <c r="R169" s="24"/>
      <c r="S169" s="24"/>
      <c r="T169" s="24"/>
      <c r="U169" s="25"/>
      <c r="V169" s="23"/>
      <c r="W169" s="24"/>
      <c r="X169" s="24"/>
      <c r="Y169" s="25"/>
      <c r="Z169" s="23"/>
      <c r="AA169" s="24"/>
      <c r="AB169" s="24"/>
      <c r="AC169" s="25"/>
      <c r="AD169" s="23"/>
      <c r="AE169" s="24"/>
      <c r="AF169" s="24"/>
      <c r="AG169" s="24"/>
      <c r="AH169" s="25"/>
      <c r="AI169" s="23"/>
      <c r="AJ169" s="24"/>
      <c r="AK169" s="24"/>
      <c r="AL169" s="25"/>
      <c r="AM169" s="23"/>
      <c r="AN169" s="24"/>
      <c r="AO169" s="24"/>
      <c r="AP169" s="24"/>
      <c r="AQ169" s="25"/>
      <c r="AR169" s="23"/>
      <c r="AS169" s="24"/>
      <c r="AT169" s="24"/>
      <c r="AU169" s="24"/>
      <c r="AV169" s="25"/>
      <c r="AW169" s="23"/>
      <c r="AX169" s="24"/>
      <c r="AY169" s="24"/>
      <c r="AZ169" s="25"/>
      <c r="BA169" s="23"/>
      <c r="BB169" s="24"/>
      <c r="BC169" s="24"/>
      <c r="BD169" s="24"/>
      <c r="BE169" s="22"/>
      <c r="BF169" s="37" t="s">
        <v>30</v>
      </c>
      <c r="BG169" s="33">
        <f t="shared" si="8"/>
        <v>0</v>
      </c>
      <c r="BH169" s="33">
        <f t="shared" si="9"/>
        <v>0</v>
      </c>
      <c r="BI169" s="33">
        <f t="shared" si="10"/>
        <v>0</v>
      </c>
      <c r="BJ169" s="33">
        <f t="shared" si="11"/>
        <v>0</v>
      </c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</row>
    <row r="170" spans="1:154" ht="15" customHeight="1" x14ac:dyDescent="0.25">
      <c r="A170" s="135"/>
      <c r="B170" s="138"/>
      <c r="C170" s="140"/>
      <c r="D170" s="17" t="s">
        <v>16</v>
      </c>
      <c r="E170" s="18"/>
      <c r="F170" s="2"/>
      <c r="G170" s="2"/>
      <c r="H170" s="19"/>
      <c r="I170" s="18"/>
      <c r="J170" s="2"/>
      <c r="K170" s="2"/>
      <c r="L170" s="19"/>
      <c r="M170" s="18"/>
      <c r="N170" s="2"/>
      <c r="O170" s="2"/>
      <c r="P170" s="19"/>
      <c r="Q170" s="18"/>
      <c r="R170" s="2"/>
      <c r="S170" s="2"/>
      <c r="T170" s="2"/>
      <c r="U170" s="19"/>
      <c r="V170" s="18"/>
      <c r="W170" s="2"/>
      <c r="X170" s="2"/>
      <c r="Y170" s="19"/>
      <c r="Z170" s="18"/>
      <c r="AA170" s="2"/>
      <c r="AB170" s="2"/>
      <c r="AC170" s="19"/>
      <c r="AD170" s="18"/>
      <c r="AE170" s="2"/>
      <c r="AF170" s="2"/>
      <c r="AG170" s="2"/>
      <c r="AH170" s="19"/>
      <c r="AI170" s="18"/>
      <c r="AJ170" s="2"/>
      <c r="AK170" s="2"/>
      <c r="AL170" s="19"/>
      <c r="AM170" s="18"/>
      <c r="AN170" s="2"/>
      <c r="AO170" s="2"/>
      <c r="AP170" s="2"/>
      <c r="AQ170" s="19"/>
      <c r="AR170" s="18"/>
      <c r="AS170" s="2"/>
      <c r="AT170" s="2"/>
      <c r="AU170" s="2"/>
      <c r="AV170" s="19"/>
      <c r="AW170" s="18"/>
      <c r="AX170" s="2"/>
      <c r="AY170" s="2"/>
      <c r="AZ170" s="19"/>
      <c r="BA170" s="18"/>
      <c r="BB170" s="2"/>
      <c r="BC170" s="2"/>
      <c r="BD170" s="2"/>
      <c r="BE170" s="17"/>
      <c r="BF170" s="37" t="s">
        <v>31</v>
      </c>
      <c r="BG170" s="33">
        <f t="shared" si="8"/>
        <v>0</v>
      </c>
      <c r="BH170" s="33">
        <f t="shared" si="9"/>
        <v>0</v>
      </c>
      <c r="BI170" s="33">
        <f t="shared" si="10"/>
        <v>0</v>
      </c>
      <c r="BJ170" s="33">
        <f t="shared" si="11"/>
        <v>0</v>
      </c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</row>
    <row r="171" spans="1:154" ht="15" customHeight="1" x14ac:dyDescent="0.25">
      <c r="A171" s="135"/>
      <c r="B171" s="138"/>
      <c r="C171" s="219" t="s">
        <v>14</v>
      </c>
      <c r="D171" s="17" t="s">
        <v>15</v>
      </c>
      <c r="E171" s="18"/>
      <c r="F171" s="2"/>
      <c r="G171" s="2"/>
      <c r="H171" s="19"/>
      <c r="I171" s="18"/>
      <c r="J171" s="2"/>
      <c r="K171" s="2"/>
      <c r="L171" s="19"/>
      <c r="M171" s="18"/>
      <c r="N171" s="2"/>
      <c r="O171" s="2"/>
      <c r="P171" s="19"/>
      <c r="Q171" s="18"/>
      <c r="R171" s="2"/>
      <c r="S171" s="2"/>
      <c r="T171" s="2"/>
      <c r="U171" s="19"/>
      <c r="V171" s="18"/>
      <c r="W171" s="2"/>
      <c r="X171" s="2"/>
      <c r="Y171" s="19"/>
      <c r="Z171" s="18"/>
      <c r="AA171" s="2"/>
      <c r="AB171" s="2"/>
      <c r="AC171" s="19"/>
      <c r="AD171" s="18"/>
      <c r="AE171" s="2"/>
      <c r="AF171" s="2"/>
      <c r="AG171" s="2"/>
      <c r="AH171" s="19"/>
      <c r="AI171" s="18"/>
      <c r="AJ171" s="2"/>
      <c r="AK171" s="2"/>
      <c r="AL171" s="19"/>
      <c r="AM171" s="18"/>
      <c r="AN171" s="2"/>
      <c r="AO171" s="2"/>
      <c r="AP171" s="2"/>
      <c r="AQ171" s="19"/>
      <c r="AR171" s="18"/>
      <c r="AS171" s="2"/>
      <c r="AT171" s="2"/>
      <c r="AU171" s="2"/>
      <c r="AV171" s="19"/>
      <c r="AW171" s="18"/>
      <c r="AX171" s="2"/>
      <c r="AY171" s="2"/>
      <c r="AZ171" s="19"/>
      <c r="BA171" s="18"/>
      <c r="BB171" s="2"/>
      <c r="BC171" s="2"/>
      <c r="BD171" s="2"/>
      <c r="BE171" s="17"/>
      <c r="BF171" s="37" t="s">
        <v>32</v>
      </c>
      <c r="BG171" s="33">
        <f t="shared" si="8"/>
        <v>0</v>
      </c>
      <c r="BH171" s="33">
        <f t="shared" si="9"/>
        <v>0</v>
      </c>
      <c r="BI171" s="33">
        <f t="shared" si="10"/>
        <v>0</v>
      </c>
      <c r="BJ171" s="33">
        <f t="shared" si="11"/>
        <v>0</v>
      </c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</row>
    <row r="172" spans="1:154" ht="15" customHeight="1" x14ac:dyDescent="0.25">
      <c r="A172" s="135"/>
      <c r="B172" s="138"/>
      <c r="C172" s="148"/>
      <c r="D172" s="17" t="s">
        <v>16</v>
      </c>
      <c r="E172" s="18"/>
      <c r="F172" s="2"/>
      <c r="G172" s="2"/>
      <c r="H172" s="19"/>
      <c r="I172" s="18"/>
      <c r="J172" s="2"/>
      <c r="K172" s="2"/>
      <c r="L172" s="19"/>
      <c r="M172" s="18"/>
      <c r="N172" s="2"/>
      <c r="O172" s="2"/>
      <c r="P172" s="19"/>
      <c r="Q172" s="18"/>
      <c r="R172" s="2"/>
      <c r="S172" s="2"/>
      <c r="T172" s="2"/>
      <c r="U172" s="19"/>
      <c r="V172" s="18"/>
      <c r="W172" s="2"/>
      <c r="X172" s="2"/>
      <c r="Y172" s="19"/>
      <c r="Z172" s="18"/>
      <c r="AA172" s="2"/>
      <c r="AB172" s="2"/>
      <c r="AC172" s="19"/>
      <c r="AD172" s="18"/>
      <c r="AE172" s="2"/>
      <c r="AF172" s="2"/>
      <c r="AG172" s="2"/>
      <c r="AH172" s="19"/>
      <c r="AI172" s="18"/>
      <c r="AJ172" s="2"/>
      <c r="AK172" s="2"/>
      <c r="AL172" s="19"/>
      <c r="AM172" s="18"/>
      <c r="AN172" s="2"/>
      <c r="AO172" s="2"/>
      <c r="AP172" s="2"/>
      <c r="AQ172" s="19"/>
      <c r="AR172" s="18"/>
      <c r="AS172" s="2"/>
      <c r="AT172" s="2"/>
      <c r="AU172" s="2"/>
      <c r="AV172" s="19"/>
      <c r="AW172" s="18"/>
      <c r="AX172" s="2"/>
      <c r="AY172" s="2"/>
      <c r="AZ172" s="19"/>
      <c r="BA172" s="18"/>
      <c r="BB172" s="2"/>
      <c r="BC172" s="2"/>
      <c r="BD172" s="2"/>
      <c r="BE172" s="17"/>
      <c r="BF172" s="37" t="s">
        <v>33</v>
      </c>
      <c r="BG172" s="33">
        <f t="shared" si="8"/>
        <v>0</v>
      </c>
      <c r="BH172" s="33">
        <f t="shared" si="9"/>
        <v>0</v>
      </c>
      <c r="BI172" s="33">
        <f t="shared" si="10"/>
        <v>0</v>
      </c>
      <c r="BJ172" s="33">
        <f t="shared" si="11"/>
        <v>0</v>
      </c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</row>
    <row r="173" spans="1:154" ht="15" customHeight="1" x14ac:dyDescent="0.25">
      <c r="A173" s="135"/>
      <c r="B173" s="138"/>
      <c r="C173" s="146" t="s">
        <v>17</v>
      </c>
      <c r="D173" s="17" t="s">
        <v>15</v>
      </c>
      <c r="E173" s="18"/>
      <c r="F173" s="2"/>
      <c r="G173" s="2"/>
      <c r="H173" s="19"/>
      <c r="I173" s="18"/>
      <c r="J173" s="2"/>
      <c r="K173" s="2"/>
      <c r="L173" s="19"/>
      <c r="M173" s="18"/>
      <c r="N173" s="2"/>
      <c r="O173" s="2"/>
      <c r="P173" s="19"/>
      <c r="Q173" s="18"/>
      <c r="R173" s="2"/>
      <c r="S173" s="2"/>
      <c r="T173" s="2"/>
      <c r="U173" s="19"/>
      <c r="V173" s="18"/>
      <c r="W173" s="2"/>
      <c r="X173" s="2"/>
      <c r="Y173" s="19"/>
      <c r="Z173" s="18"/>
      <c r="AA173" s="2"/>
      <c r="AB173" s="2"/>
      <c r="AC173" s="19"/>
      <c r="AD173" s="18"/>
      <c r="AE173" s="2"/>
      <c r="AF173" s="2"/>
      <c r="AG173" s="2"/>
      <c r="AH173" s="19"/>
      <c r="AI173" s="18"/>
      <c r="AJ173" s="2"/>
      <c r="AK173" s="2"/>
      <c r="AL173" s="19"/>
      <c r="AM173" s="18"/>
      <c r="AN173" s="2"/>
      <c r="AO173" s="2"/>
      <c r="AP173" s="2"/>
      <c r="AQ173" s="19"/>
      <c r="AR173" s="18"/>
      <c r="AS173" s="2"/>
      <c r="AT173" s="2"/>
      <c r="AU173" s="2"/>
      <c r="AV173" s="19"/>
      <c r="AW173" s="18"/>
      <c r="AX173" s="2"/>
      <c r="AY173" s="2"/>
      <c r="AZ173" s="19"/>
      <c r="BA173" s="18"/>
      <c r="BB173" s="2"/>
      <c r="BC173" s="2"/>
      <c r="BD173" s="2"/>
      <c r="BE173" s="17"/>
      <c r="BF173" s="37" t="s">
        <v>34</v>
      </c>
      <c r="BG173" s="33">
        <f t="shared" si="8"/>
        <v>0</v>
      </c>
      <c r="BH173" s="33">
        <f t="shared" si="9"/>
        <v>0</v>
      </c>
      <c r="BI173" s="33">
        <f t="shared" si="10"/>
        <v>0</v>
      </c>
      <c r="BJ173" s="33">
        <f t="shared" si="11"/>
        <v>0</v>
      </c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</row>
    <row r="174" spans="1:154" ht="15" customHeight="1" thickBot="1" x14ac:dyDescent="0.3">
      <c r="A174" s="136"/>
      <c r="B174" s="145"/>
      <c r="C174" s="147"/>
      <c r="D174" s="26" t="s">
        <v>16</v>
      </c>
      <c r="E174" s="5"/>
      <c r="F174" s="13"/>
      <c r="G174" s="13"/>
      <c r="H174" s="14"/>
      <c r="I174" s="5"/>
      <c r="J174" s="13"/>
      <c r="K174" s="13"/>
      <c r="L174" s="14"/>
      <c r="M174" s="5"/>
      <c r="N174" s="13"/>
      <c r="O174" s="13"/>
      <c r="P174" s="14"/>
      <c r="Q174" s="5"/>
      <c r="R174" s="13"/>
      <c r="S174" s="13"/>
      <c r="T174" s="13"/>
      <c r="U174" s="14"/>
      <c r="V174" s="5"/>
      <c r="W174" s="13"/>
      <c r="X174" s="13"/>
      <c r="Y174" s="14"/>
      <c r="Z174" s="5"/>
      <c r="AA174" s="13"/>
      <c r="AB174" s="13"/>
      <c r="AC174" s="14"/>
      <c r="AD174" s="5"/>
      <c r="AE174" s="13"/>
      <c r="AF174" s="13"/>
      <c r="AG174" s="13"/>
      <c r="AH174" s="14"/>
      <c r="AI174" s="5"/>
      <c r="AJ174" s="13"/>
      <c r="AK174" s="13"/>
      <c r="AL174" s="14"/>
      <c r="AM174" s="5"/>
      <c r="AN174" s="13"/>
      <c r="AO174" s="13"/>
      <c r="AP174" s="13"/>
      <c r="AQ174" s="14"/>
      <c r="AR174" s="5"/>
      <c r="AS174" s="13"/>
      <c r="AT174" s="13"/>
      <c r="AU174" s="13"/>
      <c r="AV174" s="14"/>
      <c r="AW174" s="5"/>
      <c r="AX174" s="13"/>
      <c r="AY174" s="13"/>
      <c r="AZ174" s="14"/>
      <c r="BA174" s="5"/>
      <c r="BB174" s="13"/>
      <c r="BC174" s="13"/>
      <c r="BD174" s="13"/>
      <c r="BE174" s="26"/>
      <c r="BF174" s="37" t="s">
        <v>35</v>
      </c>
      <c r="BG174" s="33">
        <f t="shared" si="8"/>
        <v>0</v>
      </c>
      <c r="BH174" s="33">
        <f t="shared" si="9"/>
        <v>0</v>
      </c>
      <c r="BI174" s="33">
        <f t="shared" si="10"/>
        <v>0</v>
      </c>
      <c r="BJ174" s="33">
        <f t="shared" si="11"/>
        <v>0</v>
      </c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</row>
    <row r="175" spans="1:154" ht="15" customHeight="1" x14ac:dyDescent="0.25">
      <c r="A175" s="134"/>
      <c r="B175" s="137"/>
      <c r="C175" s="139" t="s">
        <v>13</v>
      </c>
      <c r="D175" s="22" t="s">
        <v>15</v>
      </c>
      <c r="E175" s="23"/>
      <c r="F175" s="24"/>
      <c r="G175" s="24"/>
      <c r="H175" s="25"/>
      <c r="I175" s="23"/>
      <c r="J175" s="24"/>
      <c r="K175" s="24"/>
      <c r="L175" s="25"/>
      <c r="M175" s="23"/>
      <c r="N175" s="24"/>
      <c r="O175" s="24"/>
      <c r="P175" s="25"/>
      <c r="Q175" s="23"/>
      <c r="R175" s="24"/>
      <c r="S175" s="24"/>
      <c r="T175" s="24"/>
      <c r="U175" s="25"/>
      <c r="V175" s="23"/>
      <c r="W175" s="24"/>
      <c r="X175" s="24"/>
      <c r="Y175" s="25"/>
      <c r="Z175" s="23"/>
      <c r="AA175" s="24"/>
      <c r="AB175" s="24"/>
      <c r="AC175" s="25"/>
      <c r="AD175" s="23"/>
      <c r="AE175" s="24"/>
      <c r="AF175" s="24"/>
      <c r="AG175" s="24"/>
      <c r="AH175" s="25"/>
      <c r="AI175" s="23"/>
      <c r="AJ175" s="24"/>
      <c r="AK175" s="24"/>
      <c r="AL175" s="25"/>
      <c r="AM175" s="23"/>
      <c r="AN175" s="24"/>
      <c r="AO175" s="24"/>
      <c r="AP175" s="24"/>
      <c r="AQ175" s="25"/>
      <c r="AR175" s="23"/>
      <c r="AS175" s="24"/>
      <c r="AT175" s="24"/>
      <c r="AU175" s="24"/>
      <c r="AV175" s="25"/>
      <c r="AW175" s="23"/>
      <c r="AX175" s="24"/>
      <c r="AY175" s="24"/>
      <c r="AZ175" s="25"/>
      <c r="BA175" s="23"/>
      <c r="BB175" s="24"/>
      <c r="BC175" s="24"/>
      <c r="BD175" s="24"/>
      <c r="BE175" s="22"/>
      <c r="BF175" s="37" t="s">
        <v>30</v>
      </c>
      <c r="BG175" s="33">
        <f t="shared" si="8"/>
        <v>0</v>
      </c>
      <c r="BH175" s="33">
        <f t="shared" si="9"/>
        <v>0</v>
      </c>
      <c r="BI175" s="33">
        <f t="shared" si="10"/>
        <v>0</v>
      </c>
      <c r="BJ175" s="33">
        <f t="shared" si="11"/>
        <v>0</v>
      </c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</row>
    <row r="176" spans="1:154" ht="15" customHeight="1" x14ac:dyDescent="0.25">
      <c r="A176" s="135"/>
      <c r="B176" s="138"/>
      <c r="C176" s="140"/>
      <c r="D176" s="17" t="s">
        <v>16</v>
      </c>
      <c r="E176" s="18"/>
      <c r="F176" s="2"/>
      <c r="G176" s="2"/>
      <c r="H176" s="19"/>
      <c r="I176" s="18"/>
      <c r="J176" s="2"/>
      <c r="K176" s="2"/>
      <c r="L176" s="19"/>
      <c r="M176" s="18"/>
      <c r="N176" s="2"/>
      <c r="O176" s="2"/>
      <c r="P176" s="19"/>
      <c r="Q176" s="18"/>
      <c r="R176" s="2"/>
      <c r="S176" s="2"/>
      <c r="T176" s="2"/>
      <c r="U176" s="19"/>
      <c r="V176" s="18"/>
      <c r="W176" s="2"/>
      <c r="X176" s="2"/>
      <c r="Y176" s="19"/>
      <c r="Z176" s="18"/>
      <c r="AA176" s="2"/>
      <c r="AB176" s="2"/>
      <c r="AC176" s="19"/>
      <c r="AD176" s="18"/>
      <c r="AE176" s="2"/>
      <c r="AF176" s="2"/>
      <c r="AG176" s="2"/>
      <c r="AH176" s="19"/>
      <c r="AI176" s="18"/>
      <c r="AJ176" s="2"/>
      <c r="AK176" s="2"/>
      <c r="AL176" s="19"/>
      <c r="AM176" s="18"/>
      <c r="AN176" s="2"/>
      <c r="AO176" s="2"/>
      <c r="AP176" s="2"/>
      <c r="AQ176" s="19"/>
      <c r="AR176" s="18"/>
      <c r="AS176" s="2"/>
      <c r="AT176" s="2"/>
      <c r="AU176" s="2"/>
      <c r="AV176" s="19"/>
      <c r="AW176" s="18"/>
      <c r="AX176" s="2"/>
      <c r="AY176" s="2"/>
      <c r="AZ176" s="19"/>
      <c r="BA176" s="18"/>
      <c r="BB176" s="2"/>
      <c r="BC176" s="2"/>
      <c r="BD176" s="2"/>
      <c r="BE176" s="17"/>
      <c r="BF176" s="37" t="s">
        <v>31</v>
      </c>
      <c r="BG176" s="33">
        <f t="shared" si="8"/>
        <v>0</v>
      </c>
      <c r="BH176" s="33">
        <f t="shared" si="9"/>
        <v>0</v>
      </c>
      <c r="BI176" s="33">
        <f t="shared" si="10"/>
        <v>0</v>
      </c>
      <c r="BJ176" s="33">
        <f t="shared" si="11"/>
        <v>0</v>
      </c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</row>
    <row r="177" spans="1:154" ht="15" customHeight="1" x14ac:dyDescent="0.25">
      <c r="A177" s="135"/>
      <c r="B177" s="138"/>
      <c r="C177" s="219" t="s">
        <v>14</v>
      </c>
      <c r="D177" s="17" t="s">
        <v>15</v>
      </c>
      <c r="E177" s="18"/>
      <c r="F177" s="2"/>
      <c r="G177" s="2"/>
      <c r="H177" s="19"/>
      <c r="I177" s="18"/>
      <c r="J177" s="2"/>
      <c r="K177" s="2"/>
      <c r="L177" s="19"/>
      <c r="M177" s="18"/>
      <c r="N177" s="2"/>
      <c r="O177" s="2"/>
      <c r="P177" s="19"/>
      <c r="Q177" s="18"/>
      <c r="R177" s="2"/>
      <c r="S177" s="2"/>
      <c r="T177" s="2"/>
      <c r="U177" s="19"/>
      <c r="V177" s="18"/>
      <c r="W177" s="2"/>
      <c r="X177" s="2"/>
      <c r="Y177" s="19"/>
      <c r="Z177" s="18"/>
      <c r="AA177" s="2"/>
      <c r="AB177" s="2"/>
      <c r="AC177" s="19"/>
      <c r="AD177" s="18"/>
      <c r="AE177" s="2"/>
      <c r="AF177" s="2"/>
      <c r="AG177" s="2"/>
      <c r="AH177" s="19"/>
      <c r="AI177" s="18"/>
      <c r="AJ177" s="2"/>
      <c r="AK177" s="2"/>
      <c r="AL177" s="19"/>
      <c r="AM177" s="18"/>
      <c r="AN177" s="2"/>
      <c r="AO177" s="2"/>
      <c r="AP177" s="2"/>
      <c r="AQ177" s="19"/>
      <c r="AR177" s="18"/>
      <c r="AS177" s="2"/>
      <c r="AT177" s="2"/>
      <c r="AU177" s="2"/>
      <c r="AV177" s="19"/>
      <c r="AW177" s="18"/>
      <c r="AX177" s="2"/>
      <c r="AY177" s="2"/>
      <c r="AZ177" s="19"/>
      <c r="BA177" s="18"/>
      <c r="BB177" s="2"/>
      <c r="BC177" s="2"/>
      <c r="BD177" s="2"/>
      <c r="BE177" s="17"/>
      <c r="BF177" s="37" t="s">
        <v>32</v>
      </c>
      <c r="BG177" s="33">
        <f t="shared" si="8"/>
        <v>0</v>
      </c>
      <c r="BH177" s="33">
        <f t="shared" si="9"/>
        <v>0</v>
      </c>
      <c r="BI177" s="33">
        <f t="shared" si="10"/>
        <v>0</v>
      </c>
      <c r="BJ177" s="33">
        <f t="shared" si="11"/>
        <v>0</v>
      </c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</row>
    <row r="178" spans="1:154" ht="15" customHeight="1" x14ac:dyDescent="0.25">
      <c r="A178" s="135"/>
      <c r="B178" s="138"/>
      <c r="C178" s="148"/>
      <c r="D178" s="17" t="s">
        <v>16</v>
      </c>
      <c r="E178" s="18"/>
      <c r="F178" s="2"/>
      <c r="G178" s="2"/>
      <c r="H178" s="19"/>
      <c r="I178" s="18"/>
      <c r="J178" s="2"/>
      <c r="K178" s="2"/>
      <c r="L178" s="19"/>
      <c r="M178" s="18"/>
      <c r="N178" s="2"/>
      <c r="O178" s="2"/>
      <c r="P178" s="19"/>
      <c r="Q178" s="18"/>
      <c r="R178" s="2"/>
      <c r="S178" s="2"/>
      <c r="T178" s="2"/>
      <c r="U178" s="19"/>
      <c r="V178" s="18"/>
      <c r="W178" s="2"/>
      <c r="X178" s="2"/>
      <c r="Y178" s="19"/>
      <c r="Z178" s="18"/>
      <c r="AA178" s="2"/>
      <c r="AB178" s="2"/>
      <c r="AC178" s="19"/>
      <c r="AD178" s="18"/>
      <c r="AE178" s="2"/>
      <c r="AF178" s="2"/>
      <c r="AG178" s="2"/>
      <c r="AH178" s="19"/>
      <c r="AI178" s="18"/>
      <c r="AJ178" s="2"/>
      <c r="AK178" s="2"/>
      <c r="AL178" s="19"/>
      <c r="AM178" s="18"/>
      <c r="AN178" s="2"/>
      <c r="AO178" s="2"/>
      <c r="AP178" s="2"/>
      <c r="AQ178" s="19"/>
      <c r="AR178" s="18"/>
      <c r="AS178" s="2"/>
      <c r="AT178" s="2"/>
      <c r="AU178" s="2"/>
      <c r="AV178" s="19"/>
      <c r="AW178" s="18"/>
      <c r="AX178" s="2"/>
      <c r="AY178" s="2"/>
      <c r="AZ178" s="19"/>
      <c r="BA178" s="18"/>
      <c r="BB178" s="2"/>
      <c r="BC178" s="2"/>
      <c r="BD178" s="2"/>
      <c r="BE178" s="17"/>
      <c r="BF178" s="37" t="s">
        <v>33</v>
      </c>
      <c r="BG178" s="33">
        <f t="shared" si="8"/>
        <v>0</v>
      </c>
      <c r="BH178" s="33">
        <f t="shared" si="9"/>
        <v>0</v>
      </c>
      <c r="BI178" s="33">
        <f t="shared" si="10"/>
        <v>0</v>
      </c>
      <c r="BJ178" s="33">
        <f t="shared" si="11"/>
        <v>0</v>
      </c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</row>
    <row r="179" spans="1:154" ht="15" customHeight="1" x14ac:dyDescent="0.25">
      <c r="A179" s="135"/>
      <c r="B179" s="138"/>
      <c r="C179" s="146" t="s">
        <v>17</v>
      </c>
      <c r="D179" s="17" t="s">
        <v>15</v>
      </c>
      <c r="E179" s="18"/>
      <c r="F179" s="2"/>
      <c r="G179" s="2"/>
      <c r="H179" s="19"/>
      <c r="I179" s="18"/>
      <c r="J179" s="2"/>
      <c r="K179" s="2"/>
      <c r="L179" s="19"/>
      <c r="M179" s="18"/>
      <c r="N179" s="2"/>
      <c r="O179" s="2"/>
      <c r="P179" s="19"/>
      <c r="Q179" s="18"/>
      <c r="R179" s="2"/>
      <c r="S179" s="2"/>
      <c r="T179" s="2"/>
      <c r="U179" s="19"/>
      <c r="V179" s="18"/>
      <c r="W179" s="2"/>
      <c r="X179" s="2"/>
      <c r="Y179" s="19"/>
      <c r="Z179" s="18"/>
      <c r="AA179" s="2"/>
      <c r="AB179" s="2"/>
      <c r="AC179" s="19"/>
      <c r="AD179" s="18"/>
      <c r="AE179" s="2"/>
      <c r="AF179" s="2"/>
      <c r="AG179" s="2"/>
      <c r="AH179" s="19"/>
      <c r="AI179" s="18"/>
      <c r="AJ179" s="2"/>
      <c r="AK179" s="2"/>
      <c r="AL179" s="19"/>
      <c r="AM179" s="18"/>
      <c r="AN179" s="2"/>
      <c r="AO179" s="2"/>
      <c r="AP179" s="2"/>
      <c r="AQ179" s="19"/>
      <c r="AR179" s="18"/>
      <c r="AS179" s="2"/>
      <c r="AT179" s="2"/>
      <c r="AU179" s="2"/>
      <c r="AV179" s="19"/>
      <c r="AW179" s="18"/>
      <c r="AX179" s="2"/>
      <c r="AY179" s="2"/>
      <c r="AZ179" s="19"/>
      <c r="BA179" s="18"/>
      <c r="BB179" s="2"/>
      <c r="BC179" s="2"/>
      <c r="BD179" s="2"/>
      <c r="BE179" s="17"/>
      <c r="BF179" s="37" t="s">
        <v>34</v>
      </c>
      <c r="BG179" s="33">
        <f t="shared" si="8"/>
        <v>0</v>
      </c>
      <c r="BH179" s="33">
        <f t="shared" si="9"/>
        <v>0</v>
      </c>
      <c r="BI179" s="33">
        <f t="shared" si="10"/>
        <v>0</v>
      </c>
      <c r="BJ179" s="33">
        <f t="shared" si="11"/>
        <v>0</v>
      </c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</row>
    <row r="180" spans="1:154" ht="15" customHeight="1" thickBot="1" x14ac:dyDescent="0.3">
      <c r="A180" s="136"/>
      <c r="B180" s="145"/>
      <c r="C180" s="147"/>
      <c r="D180" s="26" t="s">
        <v>16</v>
      </c>
      <c r="E180" s="5"/>
      <c r="F180" s="13"/>
      <c r="G180" s="13"/>
      <c r="H180" s="14"/>
      <c r="I180" s="5"/>
      <c r="J180" s="13"/>
      <c r="K180" s="13"/>
      <c r="L180" s="14"/>
      <c r="M180" s="5"/>
      <c r="N180" s="13"/>
      <c r="O180" s="13"/>
      <c r="P180" s="14"/>
      <c r="Q180" s="5"/>
      <c r="R180" s="13"/>
      <c r="S180" s="13"/>
      <c r="T180" s="13"/>
      <c r="U180" s="14"/>
      <c r="V180" s="5"/>
      <c r="W180" s="13"/>
      <c r="X180" s="13"/>
      <c r="Y180" s="14"/>
      <c r="Z180" s="5"/>
      <c r="AA180" s="13"/>
      <c r="AB180" s="13"/>
      <c r="AC180" s="14"/>
      <c r="AD180" s="5"/>
      <c r="AE180" s="13"/>
      <c r="AF180" s="13"/>
      <c r="AG180" s="13"/>
      <c r="AH180" s="14"/>
      <c r="AI180" s="5"/>
      <c r="AJ180" s="13"/>
      <c r="AK180" s="13"/>
      <c r="AL180" s="14"/>
      <c r="AM180" s="5"/>
      <c r="AN180" s="13"/>
      <c r="AO180" s="13"/>
      <c r="AP180" s="13"/>
      <c r="AQ180" s="14"/>
      <c r="AR180" s="5"/>
      <c r="AS180" s="13"/>
      <c r="AT180" s="13"/>
      <c r="AU180" s="13"/>
      <c r="AV180" s="14"/>
      <c r="AW180" s="5"/>
      <c r="AX180" s="13"/>
      <c r="AY180" s="13"/>
      <c r="AZ180" s="14"/>
      <c r="BA180" s="5"/>
      <c r="BB180" s="13"/>
      <c r="BC180" s="13"/>
      <c r="BD180" s="13"/>
      <c r="BE180" s="26"/>
      <c r="BF180" s="37" t="s">
        <v>35</v>
      </c>
      <c r="BG180" s="33">
        <f t="shared" si="8"/>
        <v>0</v>
      </c>
      <c r="BH180" s="33">
        <f t="shared" si="9"/>
        <v>0</v>
      </c>
      <c r="BI180" s="33">
        <f t="shared" si="10"/>
        <v>0</v>
      </c>
      <c r="BJ180" s="33">
        <f t="shared" si="11"/>
        <v>0</v>
      </c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</row>
    <row r="181" spans="1:154" ht="15" customHeight="1" x14ac:dyDescent="0.25">
      <c r="A181" s="134"/>
      <c r="B181" s="137"/>
      <c r="C181" s="139" t="s">
        <v>13</v>
      </c>
      <c r="D181" s="22" t="s">
        <v>15</v>
      </c>
      <c r="E181" s="23"/>
      <c r="F181" s="24"/>
      <c r="G181" s="24"/>
      <c r="H181" s="25"/>
      <c r="I181" s="23"/>
      <c r="J181" s="24"/>
      <c r="K181" s="24"/>
      <c r="L181" s="25"/>
      <c r="M181" s="23"/>
      <c r="N181" s="24"/>
      <c r="O181" s="24"/>
      <c r="P181" s="25"/>
      <c r="Q181" s="23"/>
      <c r="R181" s="24"/>
      <c r="S181" s="24"/>
      <c r="T181" s="24"/>
      <c r="U181" s="25"/>
      <c r="V181" s="23"/>
      <c r="W181" s="24"/>
      <c r="X181" s="24"/>
      <c r="Y181" s="25"/>
      <c r="Z181" s="23"/>
      <c r="AA181" s="24"/>
      <c r="AB181" s="24"/>
      <c r="AC181" s="25"/>
      <c r="AD181" s="23"/>
      <c r="AE181" s="24"/>
      <c r="AF181" s="24"/>
      <c r="AG181" s="24"/>
      <c r="AH181" s="25"/>
      <c r="AI181" s="23"/>
      <c r="AJ181" s="24"/>
      <c r="AK181" s="24"/>
      <c r="AL181" s="25"/>
      <c r="AM181" s="23"/>
      <c r="AN181" s="24"/>
      <c r="AO181" s="24"/>
      <c r="AP181" s="24"/>
      <c r="AQ181" s="25"/>
      <c r="AR181" s="23"/>
      <c r="AS181" s="24"/>
      <c r="AT181" s="24"/>
      <c r="AU181" s="24"/>
      <c r="AV181" s="25"/>
      <c r="AW181" s="23"/>
      <c r="AX181" s="24"/>
      <c r="AY181" s="24"/>
      <c r="AZ181" s="25"/>
      <c r="BA181" s="23"/>
      <c r="BB181" s="24"/>
      <c r="BC181" s="24"/>
      <c r="BD181" s="24"/>
      <c r="BE181" s="22"/>
      <c r="BF181" s="37" t="s">
        <v>30</v>
      </c>
      <c r="BG181" s="33">
        <f t="shared" si="8"/>
        <v>0</v>
      </c>
      <c r="BH181" s="33">
        <f t="shared" si="9"/>
        <v>0</v>
      </c>
      <c r="BI181" s="33">
        <f t="shared" si="10"/>
        <v>0</v>
      </c>
      <c r="BJ181" s="33">
        <f t="shared" si="11"/>
        <v>0</v>
      </c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</row>
    <row r="182" spans="1:154" ht="15" customHeight="1" x14ac:dyDescent="0.25">
      <c r="A182" s="135"/>
      <c r="B182" s="138"/>
      <c r="C182" s="140"/>
      <c r="D182" s="17" t="s">
        <v>16</v>
      </c>
      <c r="E182" s="18"/>
      <c r="F182" s="2"/>
      <c r="G182" s="2"/>
      <c r="H182" s="19"/>
      <c r="I182" s="18"/>
      <c r="J182" s="2"/>
      <c r="K182" s="2"/>
      <c r="L182" s="19"/>
      <c r="M182" s="18"/>
      <c r="N182" s="2"/>
      <c r="O182" s="2"/>
      <c r="P182" s="19"/>
      <c r="Q182" s="18"/>
      <c r="R182" s="2"/>
      <c r="S182" s="2"/>
      <c r="T182" s="2"/>
      <c r="U182" s="19"/>
      <c r="V182" s="18"/>
      <c r="W182" s="2"/>
      <c r="X182" s="2"/>
      <c r="Y182" s="19"/>
      <c r="Z182" s="18"/>
      <c r="AA182" s="2"/>
      <c r="AB182" s="2"/>
      <c r="AC182" s="19"/>
      <c r="AD182" s="18"/>
      <c r="AE182" s="2"/>
      <c r="AF182" s="2"/>
      <c r="AG182" s="2"/>
      <c r="AH182" s="19"/>
      <c r="AI182" s="18"/>
      <c r="AJ182" s="2"/>
      <c r="AK182" s="2"/>
      <c r="AL182" s="19"/>
      <c r="AM182" s="18"/>
      <c r="AN182" s="2"/>
      <c r="AO182" s="2"/>
      <c r="AP182" s="2"/>
      <c r="AQ182" s="19"/>
      <c r="AR182" s="18"/>
      <c r="AS182" s="2"/>
      <c r="AT182" s="2"/>
      <c r="AU182" s="2"/>
      <c r="AV182" s="19"/>
      <c r="AW182" s="18"/>
      <c r="AX182" s="2"/>
      <c r="AY182" s="2"/>
      <c r="AZ182" s="19"/>
      <c r="BA182" s="18"/>
      <c r="BB182" s="2"/>
      <c r="BC182" s="2"/>
      <c r="BD182" s="2"/>
      <c r="BE182" s="17"/>
      <c r="BF182" s="37" t="s">
        <v>31</v>
      </c>
      <c r="BG182" s="33">
        <f t="shared" si="8"/>
        <v>0</v>
      </c>
      <c r="BH182" s="33">
        <f t="shared" si="9"/>
        <v>0</v>
      </c>
      <c r="BI182" s="33">
        <f t="shared" si="10"/>
        <v>0</v>
      </c>
      <c r="BJ182" s="33">
        <f t="shared" si="11"/>
        <v>0</v>
      </c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</row>
    <row r="183" spans="1:154" ht="15" customHeight="1" x14ac:dyDescent="0.25">
      <c r="A183" s="135"/>
      <c r="B183" s="138"/>
      <c r="C183" s="219" t="s">
        <v>14</v>
      </c>
      <c r="D183" s="17" t="s">
        <v>15</v>
      </c>
      <c r="E183" s="18"/>
      <c r="F183" s="2"/>
      <c r="G183" s="2"/>
      <c r="H183" s="19"/>
      <c r="I183" s="18"/>
      <c r="J183" s="2"/>
      <c r="K183" s="2"/>
      <c r="L183" s="19"/>
      <c r="M183" s="18"/>
      <c r="N183" s="2"/>
      <c r="O183" s="2"/>
      <c r="P183" s="19"/>
      <c r="Q183" s="18"/>
      <c r="R183" s="2"/>
      <c r="S183" s="2"/>
      <c r="T183" s="2"/>
      <c r="U183" s="19"/>
      <c r="V183" s="18"/>
      <c r="W183" s="2"/>
      <c r="X183" s="2"/>
      <c r="Y183" s="19"/>
      <c r="Z183" s="18"/>
      <c r="AA183" s="2"/>
      <c r="AB183" s="2"/>
      <c r="AC183" s="19"/>
      <c r="AD183" s="18"/>
      <c r="AE183" s="2"/>
      <c r="AF183" s="2"/>
      <c r="AG183" s="2"/>
      <c r="AH183" s="19"/>
      <c r="AI183" s="18"/>
      <c r="AJ183" s="2"/>
      <c r="AK183" s="2"/>
      <c r="AL183" s="19"/>
      <c r="AM183" s="18"/>
      <c r="AN183" s="2"/>
      <c r="AO183" s="2"/>
      <c r="AP183" s="2"/>
      <c r="AQ183" s="19"/>
      <c r="AR183" s="18"/>
      <c r="AS183" s="2"/>
      <c r="AT183" s="2"/>
      <c r="AU183" s="2"/>
      <c r="AV183" s="19"/>
      <c r="AW183" s="18"/>
      <c r="AX183" s="2"/>
      <c r="AY183" s="2"/>
      <c r="AZ183" s="19"/>
      <c r="BA183" s="18"/>
      <c r="BB183" s="2"/>
      <c r="BC183" s="2"/>
      <c r="BD183" s="2"/>
      <c r="BE183" s="17"/>
      <c r="BF183" s="37" t="s">
        <v>32</v>
      </c>
      <c r="BG183" s="33">
        <f t="shared" si="8"/>
        <v>0</v>
      </c>
      <c r="BH183" s="33">
        <f t="shared" si="9"/>
        <v>0</v>
      </c>
      <c r="BI183" s="33">
        <f t="shared" si="10"/>
        <v>0</v>
      </c>
      <c r="BJ183" s="33">
        <f t="shared" si="11"/>
        <v>0</v>
      </c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</row>
    <row r="184" spans="1:154" ht="15" customHeight="1" x14ac:dyDescent="0.25">
      <c r="A184" s="135"/>
      <c r="B184" s="138"/>
      <c r="C184" s="148"/>
      <c r="D184" s="17" t="s">
        <v>16</v>
      </c>
      <c r="E184" s="18"/>
      <c r="F184" s="2"/>
      <c r="G184" s="2"/>
      <c r="H184" s="19"/>
      <c r="I184" s="18"/>
      <c r="J184" s="2"/>
      <c r="K184" s="2"/>
      <c r="L184" s="19"/>
      <c r="M184" s="18"/>
      <c r="N184" s="2"/>
      <c r="O184" s="2"/>
      <c r="P184" s="19"/>
      <c r="Q184" s="18"/>
      <c r="R184" s="2"/>
      <c r="S184" s="2"/>
      <c r="T184" s="2"/>
      <c r="U184" s="19"/>
      <c r="V184" s="18"/>
      <c r="W184" s="2"/>
      <c r="X184" s="2"/>
      <c r="Y184" s="19"/>
      <c r="Z184" s="18"/>
      <c r="AA184" s="2"/>
      <c r="AB184" s="2"/>
      <c r="AC184" s="19"/>
      <c r="AD184" s="18"/>
      <c r="AE184" s="2"/>
      <c r="AF184" s="2"/>
      <c r="AG184" s="2"/>
      <c r="AH184" s="19"/>
      <c r="AI184" s="18"/>
      <c r="AJ184" s="2"/>
      <c r="AK184" s="2"/>
      <c r="AL184" s="19"/>
      <c r="AM184" s="18"/>
      <c r="AN184" s="2"/>
      <c r="AO184" s="2"/>
      <c r="AP184" s="2"/>
      <c r="AQ184" s="19"/>
      <c r="AR184" s="18"/>
      <c r="AS184" s="2"/>
      <c r="AT184" s="2"/>
      <c r="AU184" s="2"/>
      <c r="AV184" s="19"/>
      <c r="AW184" s="18"/>
      <c r="AX184" s="2"/>
      <c r="AY184" s="2"/>
      <c r="AZ184" s="19"/>
      <c r="BA184" s="18"/>
      <c r="BB184" s="2"/>
      <c r="BC184" s="2"/>
      <c r="BD184" s="2"/>
      <c r="BE184" s="17"/>
      <c r="BF184" s="37" t="s">
        <v>33</v>
      </c>
      <c r="BG184" s="33">
        <f t="shared" si="8"/>
        <v>0</v>
      </c>
      <c r="BH184" s="33">
        <f t="shared" si="9"/>
        <v>0</v>
      </c>
      <c r="BI184" s="33">
        <f t="shared" si="10"/>
        <v>0</v>
      </c>
      <c r="BJ184" s="33">
        <f t="shared" si="11"/>
        <v>0</v>
      </c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</row>
    <row r="185" spans="1:154" ht="15" customHeight="1" x14ac:dyDescent="0.25">
      <c r="A185" s="135"/>
      <c r="B185" s="138"/>
      <c r="C185" s="146" t="s">
        <v>17</v>
      </c>
      <c r="D185" s="17" t="s">
        <v>15</v>
      </c>
      <c r="E185" s="18"/>
      <c r="F185" s="2"/>
      <c r="G185" s="2"/>
      <c r="H185" s="19"/>
      <c r="I185" s="18"/>
      <c r="J185" s="2"/>
      <c r="K185" s="2"/>
      <c r="L185" s="19"/>
      <c r="M185" s="18"/>
      <c r="N185" s="2"/>
      <c r="O185" s="2"/>
      <c r="P185" s="19"/>
      <c r="Q185" s="18"/>
      <c r="R185" s="2"/>
      <c r="S185" s="2"/>
      <c r="T185" s="2"/>
      <c r="U185" s="19"/>
      <c r="V185" s="18"/>
      <c r="W185" s="2"/>
      <c r="X185" s="2"/>
      <c r="Y185" s="19"/>
      <c r="Z185" s="18"/>
      <c r="AA185" s="2"/>
      <c r="AB185" s="2"/>
      <c r="AC185" s="19"/>
      <c r="AD185" s="18"/>
      <c r="AE185" s="2"/>
      <c r="AF185" s="2"/>
      <c r="AG185" s="2"/>
      <c r="AH185" s="19"/>
      <c r="AI185" s="18"/>
      <c r="AJ185" s="2"/>
      <c r="AK185" s="2"/>
      <c r="AL185" s="19"/>
      <c r="AM185" s="18"/>
      <c r="AN185" s="2"/>
      <c r="AO185" s="2"/>
      <c r="AP185" s="2"/>
      <c r="AQ185" s="19"/>
      <c r="AR185" s="18"/>
      <c r="AS185" s="2"/>
      <c r="AT185" s="2"/>
      <c r="AU185" s="2"/>
      <c r="AV185" s="19"/>
      <c r="AW185" s="18"/>
      <c r="AX185" s="2"/>
      <c r="AY185" s="2"/>
      <c r="AZ185" s="19"/>
      <c r="BA185" s="18"/>
      <c r="BB185" s="2"/>
      <c r="BC185" s="2"/>
      <c r="BD185" s="2"/>
      <c r="BE185" s="17"/>
      <c r="BF185" s="37" t="s">
        <v>34</v>
      </c>
      <c r="BG185" s="33">
        <f t="shared" si="8"/>
        <v>0</v>
      </c>
      <c r="BH185" s="33">
        <f t="shared" si="9"/>
        <v>0</v>
      </c>
      <c r="BI185" s="33">
        <f t="shared" si="10"/>
        <v>0</v>
      </c>
      <c r="BJ185" s="33">
        <f t="shared" si="11"/>
        <v>0</v>
      </c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</row>
    <row r="186" spans="1:154" ht="15" customHeight="1" thickBot="1" x14ac:dyDescent="0.3">
      <c r="A186" s="136"/>
      <c r="B186" s="145"/>
      <c r="C186" s="147"/>
      <c r="D186" s="26" t="s">
        <v>16</v>
      </c>
      <c r="E186" s="5"/>
      <c r="F186" s="13"/>
      <c r="G186" s="13"/>
      <c r="H186" s="14"/>
      <c r="I186" s="5"/>
      <c r="J186" s="13"/>
      <c r="K186" s="13"/>
      <c r="L186" s="14"/>
      <c r="M186" s="5"/>
      <c r="N186" s="13"/>
      <c r="O186" s="13"/>
      <c r="P186" s="14"/>
      <c r="Q186" s="5"/>
      <c r="R186" s="13"/>
      <c r="S186" s="13"/>
      <c r="T186" s="13"/>
      <c r="U186" s="14"/>
      <c r="V186" s="5"/>
      <c r="W186" s="13"/>
      <c r="X186" s="13"/>
      <c r="Y186" s="14"/>
      <c r="Z186" s="5"/>
      <c r="AA186" s="13"/>
      <c r="AB186" s="13"/>
      <c r="AC186" s="14"/>
      <c r="AD186" s="5"/>
      <c r="AE186" s="13"/>
      <c r="AF186" s="13"/>
      <c r="AG186" s="13"/>
      <c r="AH186" s="14"/>
      <c r="AI186" s="5"/>
      <c r="AJ186" s="13"/>
      <c r="AK186" s="13"/>
      <c r="AL186" s="14"/>
      <c r="AM186" s="5"/>
      <c r="AN186" s="13"/>
      <c r="AO186" s="13"/>
      <c r="AP186" s="13"/>
      <c r="AQ186" s="14"/>
      <c r="AR186" s="5"/>
      <c r="AS186" s="13"/>
      <c r="AT186" s="13"/>
      <c r="AU186" s="13"/>
      <c r="AV186" s="14"/>
      <c r="AW186" s="5"/>
      <c r="AX186" s="13"/>
      <c r="AY186" s="13"/>
      <c r="AZ186" s="14"/>
      <c r="BA186" s="5"/>
      <c r="BB186" s="13"/>
      <c r="BC186" s="13"/>
      <c r="BD186" s="13"/>
      <c r="BE186" s="26"/>
      <c r="BF186" s="37" t="s">
        <v>35</v>
      </c>
      <c r="BG186" s="33">
        <f t="shared" si="8"/>
        <v>0</v>
      </c>
      <c r="BH186" s="33">
        <f t="shared" si="9"/>
        <v>0</v>
      </c>
      <c r="BI186" s="33">
        <f t="shared" si="10"/>
        <v>0</v>
      </c>
      <c r="BJ186" s="33">
        <f t="shared" si="11"/>
        <v>0</v>
      </c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</row>
    <row r="187" spans="1:154" ht="15" customHeight="1" x14ac:dyDescent="0.25">
      <c r="A187" s="134"/>
      <c r="B187" s="137"/>
      <c r="C187" s="139" t="s">
        <v>13</v>
      </c>
      <c r="D187" s="22" t="s">
        <v>15</v>
      </c>
      <c r="E187" s="23"/>
      <c r="F187" s="24"/>
      <c r="G187" s="24"/>
      <c r="H187" s="25"/>
      <c r="I187" s="23"/>
      <c r="J187" s="24"/>
      <c r="K187" s="24"/>
      <c r="L187" s="25"/>
      <c r="M187" s="23"/>
      <c r="N187" s="24"/>
      <c r="O187" s="24"/>
      <c r="P187" s="25"/>
      <c r="Q187" s="23"/>
      <c r="R187" s="24"/>
      <c r="S187" s="24"/>
      <c r="T187" s="24"/>
      <c r="U187" s="25"/>
      <c r="V187" s="23"/>
      <c r="W187" s="24"/>
      <c r="X187" s="24"/>
      <c r="Y187" s="25"/>
      <c r="Z187" s="23"/>
      <c r="AA187" s="24"/>
      <c r="AB187" s="24"/>
      <c r="AC187" s="25"/>
      <c r="AD187" s="23"/>
      <c r="AE187" s="24"/>
      <c r="AF187" s="24"/>
      <c r="AG187" s="24"/>
      <c r="AH187" s="25"/>
      <c r="AI187" s="23"/>
      <c r="AJ187" s="24"/>
      <c r="AK187" s="24"/>
      <c r="AL187" s="25"/>
      <c r="AM187" s="23"/>
      <c r="AN187" s="24"/>
      <c r="AO187" s="24"/>
      <c r="AP187" s="24"/>
      <c r="AQ187" s="25"/>
      <c r="AR187" s="23"/>
      <c r="AS187" s="24"/>
      <c r="AT187" s="24"/>
      <c r="AU187" s="24"/>
      <c r="AV187" s="25"/>
      <c r="AW187" s="23"/>
      <c r="AX187" s="24"/>
      <c r="AY187" s="24"/>
      <c r="AZ187" s="25"/>
      <c r="BA187" s="23"/>
      <c r="BB187" s="24"/>
      <c r="BC187" s="24"/>
      <c r="BD187" s="24"/>
      <c r="BE187" s="22"/>
      <c r="BF187" s="37" t="s">
        <v>30</v>
      </c>
      <c r="BG187" s="33">
        <f t="shared" si="8"/>
        <v>0</v>
      </c>
      <c r="BH187" s="33">
        <f t="shared" si="9"/>
        <v>0</v>
      </c>
      <c r="BI187" s="33">
        <f t="shared" si="10"/>
        <v>0</v>
      </c>
      <c r="BJ187" s="33">
        <f t="shared" si="11"/>
        <v>0</v>
      </c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</row>
    <row r="188" spans="1:154" ht="15" customHeight="1" x14ac:dyDescent="0.25">
      <c r="A188" s="135"/>
      <c r="B188" s="138"/>
      <c r="C188" s="140"/>
      <c r="D188" s="17" t="s">
        <v>16</v>
      </c>
      <c r="E188" s="18"/>
      <c r="F188" s="2"/>
      <c r="G188" s="2"/>
      <c r="H188" s="19"/>
      <c r="I188" s="18"/>
      <c r="J188" s="2"/>
      <c r="K188" s="2"/>
      <c r="L188" s="19"/>
      <c r="M188" s="18"/>
      <c r="N188" s="2"/>
      <c r="O188" s="2"/>
      <c r="P188" s="19"/>
      <c r="Q188" s="18"/>
      <c r="R188" s="2"/>
      <c r="S188" s="2"/>
      <c r="T188" s="2"/>
      <c r="U188" s="19"/>
      <c r="V188" s="18"/>
      <c r="W188" s="2"/>
      <c r="X188" s="2"/>
      <c r="Y188" s="19"/>
      <c r="Z188" s="18"/>
      <c r="AA188" s="2"/>
      <c r="AB188" s="2"/>
      <c r="AC188" s="19"/>
      <c r="AD188" s="18"/>
      <c r="AE188" s="2"/>
      <c r="AF188" s="2"/>
      <c r="AG188" s="2"/>
      <c r="AH188" s="19"/>
      <c r="AI188" s="18"/>
      <c r="AJ188" s="2"/>
      <c r="AK188" s="2"/>
      <c r="AL188" s="19"/>
      <c r="AM188" s="18"/>
      <c r="AN188" s="2"/>
      <c r="AO188" s="2"/>
      <c r="AP188" s="2"/>
      <c r="AQ188" s="19"/>
      <c r="AR188" s="18"/>
      <c r="AS188" s="2"/>
      <c r="AT188" s="2"/>
      <c r="AU188" s="2"/>
      <c r="AV188" s="19"/>
      <c r="AW188" s="18"/>
      <c r="AX188" s="2"/>
      <c r="AY188" s="2"/>
      <c r="AZ188" s="19"/>
      <c r="BA188" s="18"/>
      <c r="BB188" s="2"/>
      <c r="BC188" s="2"/>
      <c r="BD188" s="2"/>
      <c r="BE188" s="17"/>
      <c r="BF188" s="37" t="s">
        <v>31</v>
      </c>
      <c r="BG188" s="33">
        <f t="shared" si="8"/>
        <v>0</v>
      </c>
      <c r="BH188" s="33">
        <f t="shared" si="9"/>
        <v>0</v>
      </c>
      <c r="BI188" s="33">
        <f t="shared" si="10"/>
        <v>0</v>
      </c>
      <c r="BJ188" s="33">
        <f t="shared" si="11"/>
        <v>0</v>
      </c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</row>
    <row r="189" spans="1:154" ht="15" customHeight="1" x14ac:dyDescent="0.25">
      <c r="A189" s="135"/>
      <c r="B189" s="138"/>
      <c r="C189" s="219" t="s">
        <v>14</v>
      </c>
      <c r="D189" s="17" t="s">
        <v>15</v>
      </c>
      <c r="E189" s="18"/>
      <c r="F189" s="2"/>
      <c r="G189" s="2"/>
      <c r="H189" s="19"/>
      <c r="I189" s="18"/>
      <c r="J189" s="2"/>
      <c r="K189" s="2"/>
      <c r="L189" s="19"/>
      <c r="M189" s="18"/>
      <c r="N189" s="2"/>
      <c r="O189" s="2"/>
      <c r="P189" s="19"/>
      <c r="Q189" s="18"/>
      <c r="R189" s="2"/>
      <c r="S189" s="2"/>
      <c r="T189" s="2"/>
      <c r="U189" s="19"/>
      <c r="V189" s="18"/>
      <c r="W189" s="2"/>
      <c r="X189" s="2"/>
      <c r="Y189" s="19"/>
      <c r="Z189" s="18"/>
      <c r="AA189" s="2"/>
      <c r="AB189" s="2"/>
      <c r="AC189" s="19"/>
      <c r="AD189" s="18"/>
      <c r="AE189" s="2"/>
      <c r="AF189" s="2"/>
      <c r="AG189" s="2"/>
      <c r="AH189" s="19"/>
      <c r="AI189" s="18"/>
      <c r="AJ189" s="2"/>
      <c r="AK189" s="2"/>
      <c r="AL189" s="19"/>
      <c r="AM189" s="18"/>
      <c r="AN189" s="2"/>
      <c r="AO189" s="2"/>
      <c r="AP189" s="2"/>
      <c r="AQ189" s="19"/>
      <c r="AR189" s="18"/>
      <c r="AS189" s="2"/>
      <c r="AT189" s="2"/>
      <c r="AU189" s="2"/>
      <c r="AV189" s="19"/>
      <c r="AW189" s="18"/>
      <c r="AX189" s="2"/>
      <c r="AY189" s="2"/>
      <c r="AZ189" s="19"/>
      <c r="BA189" s="18"/>
      <c r="BB189" s="2"/>
      <c r="BC189" s="2"/>
      <c r="BD189" s="2"/>
      <c r="BE189" s="17"/>
      <c r="BF189" s="37" t="s">
        <v>32</v>
      </c>
      <c r="BG189" s="33">
        <f t="shared" si="8"/>
        <v>0</v>
      </c>
      <c r="BH189" s="33">
        <f t="shared" si="9"/>
        <v>0</v>
      </c>
      <c r="BI189" s="33">
        <f t="shared" si="10"/>
        <v>0</v>
      </c>
      <c r="BJ189" s="33">
        <f t="shared" si="11"/>
        <v>0</v>
      </c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</row>
    <row r="190" spans="1:154" ht="15" customHeight="1" x14ac:dyDescent="0.25">
      <c r="A190" s="135"/>
      <c r="B190" s="138"/>
      <c r="C190" s="148"/>
      <c r="D190" s="17" t="s">
        <v>16</v>
      </c>
      <c r="E190" s="18"/>
      <c r="F190" s="2"/>
      <c r="G190" s="2"/>
      <c r="H190" s="19"/>
      <c r="I190" s="18"/>
      <c r="J190" s="2"/>
      <c r="K190" s="2"/>
      <c r="L190" s="19"/>
      <c r="M190" s="18"/>
      <c r="N190" s="2"/>
      <c r="O190" s="2"/>
      <c r="P190" s="19"/>
      <c r="Q190" s="18"/>
      <c r="R190" s="2"/>
      <c r="S190" s="2"/>
      <c r="T190" s="2"/>
      <c r="U190" s="19"/>
      <c r="V190" s="18"/>
      <c r="W190" s="2"/>
      <c r="X190" s="2"/>
      <c r="Y190" s="19"/>
      <c r="Z190" s="18"/>
      <c r="AA190" s="2"/>
      <c r="AB190" s="2"/>
      <c r="AC190" s="19"/>
      <c r="AD190" s="18"/>
      <c r="AE190" s="2"/>
      <c r="AF190" s="2"/>
      <c r="AG190" s="2"/>
      <c r="AH190" s="19"/>
      <c r="AI190" s="18"/>
      <c r="AJ190" s="2"/>
      <c r="AK190" s="2"/>
      <c r="AL190" s="19"/>
      <c r="AM190" s="18"/>
      <c r="AN190" s="2"/>
      <c r="AO190" s="2"/>
      <c r="AP190" s="2"/>
      <c r="AQ190" s="19"/>
      <c r="AR190" s="18"/>
      <c r="AS190" s="2"/>
      <c r="AT190" s="2"/>
      <c r="AU190" s="2"/>
      <c r="AV190" s="19"/>
      <c r="AW190" s="18"/>
      <c r="AX190" s="2"/>
      <c r="AY190" s="2"/>
      <c r="AZ190" s="19"/>
      <c r="BA190" s="18"/>
      <c r="BB190" s="2"/>
      <c r="BC190" s="2"/>
      <c r="BD190" s="2"/>
      <c r="BE190" s="17"/>
      <c r="BF190" s="37" t="s">
        <v>33</v>
      </c>
      <c r="BG190" s="33">
        <f t="shared" si="8"/>
        <v>0</v>
      </c>
      <c r="BH190" s="33">
        <f t="shared" si="9"/>
        <v>0</v>
      </c>
      <c r="BI190" s="33">
        <f t="shared" si="10"/>
        <v>0</v>
      </c>
      <c r="BJ190" s="33">
        <f t="shared" si="11"/>
        <v>0</v>
      </c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</row>
    <row r="191" spans="1:154" ht="15" customHeight="1" x14ac:dyDescent="0.25">
      <c r="A191" s="135"/>
      <c r="B191" s="138"/>
      <c r="C191" s="146" t="s">
        <v>17</v>
      </c>
      <c r="D191" s="17" t="s">
        <v>15</v>
      </c>
      <c r="E191" s="18"/>
      <c r="F191" s="2"/>
      <c r="G191" s="2"/>
      <c r="H191" s="19"/>
      <c r="I191" s="18"/>
      <c r="J191" s="2"/>
      <c r="K191" s="2"/>
      <c r="L191" s="19"/>
      <c r="M191" s="18"/>
      <c r="N191" s="2"/>
      <c r="O191" s="2"/>
      <c r="P191" s="19"/>
      <c r="Q191" s="18"/>
      <c r="R191" s="2"/>
      <c r="S191" s="2"/>
      <c r="T191" s="2"/>
      <c r="U191" s="19"/>
      <c r="V191" s="18"/>
      <c r="W191" s="2"/>
      <c r="X191" s="2"/>
      <c r="Y191" s="19"/>
      <c r="Z191" s="18"/>
      <c r="AA191" s="2"/>
      <c r="AB191" s="2"/>
      <c r="AC191" s="19"/>
      <c r="AD191" s="18"/>
      <c r="AE191" s="2"/>
      <c r="AF191" s="2"/>
      <c r="AG191" s="2"/>
      <c r="AH191" s="19"/>
      <c r="AI191" s="18"/>
      <c r="AJ191" s="2"/>
      <c r="AK191" s="2"/>
      <c r="AL191" s="19"/>
      <c r="AM191" s="18"/>
      <c r="AN191" s="2"/>
      <c r="AO191" s="2"/>
      <c r="AP191" s="2"/>
      <c r="AQ191" s="19"/>
      <c r="AR191" s="18"/>
      <c r="AS191" s="2"/>
      <c r="AT191" s="2"/>
      <c r="AU191" s="2"/>
      <c r="AV191" s="19"/>
      <c r="AW191" s="18"/>
      <c r="AX191" s="2"/>
      <c r="AY191" s="2"/>
      <c r="AZ191" s="19"/>
      <c r="BA191" s="18"/>
      <c r="BB191" s="2"/>
      <c r="BC191" s="2"/>
      <c r="BD191" s="2"/>
      <c r="BE191" s="17"/>
      <c r="BF191" s="37" t="s">
        <v>34</v>
      </c>
      <c r="BG191" s="33">
        <f t="shared" si="8"/>
        <v>0</v>
      </c>
      <c r="BH191" s="33">
        <f t="shared" si="9"/>
        <v>0</v>
      </c>
      <c r="BI191" s="33">
        <f t="shared" si="10"/>
        <v>0</v>
      </c>
      <c r="BJ191" s="33">
        <f t="shared" si="11"/>
        <v>0</v>
      </c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</row>
    <row r="192" spans="1:154" ht="15" customHeight="1" thickBot="1" x14ac:dyDescent="0.3">
      <c r="A192" s="136"/>
      <c r="B192" s="145"/>
      <c r="C192" s="147"/>
      <c r="D192" s="26" t="s">
        <v>16</v>
      </c>
      <c r="E192" s="5"/>
      <c r="F192" s="13"/>
      <c r="G192" s="13"/>
      <c r="H192" s="14"/>
      <c r="I192" s="5"/>
      <c r="J192" s="13"/>
      <c r="K192" s="13"/>
      <c r="L192" s="14"/>
      <c r="M192" s="5"/>
      <c r="N192" s="13"/>
      <c r="O192" s="13"/>
      <c r="P192" s="14"/>
      <c r="Q192" s="5"/>
      <c r="R192" s="13"/>
      <c r="S192" s="13"/>
      <c r="T192" s="13"/>
      <c r="U192" s="14"/>
      <c r="V192" s="5"/>
      <c r="W192" s="13"/>
      <c r="X192" s="13"/>
      <c r="Y192" s="14"/>
      <c r="Z192" s="5"/>
      <c r="AA192" s="13"/>
      <c r="AB192" s="13"/>
      <c r="AC192" s="14"/>
      <c r="AD192" s="5"/>
      <c r="AE192" s="13"/>
      <c r="AF192" s="13"/>
      <c r="AG192" s="13"/>
      <c r="AH192" s="14"/>
      <c r="AI192" s="5"/>
      <c r="AJ192" s="13"/>
      <c r="AK192" s="13"/>
      <c r="AL192" s="14"/>
      <c r="AM192" s="5"/>
      <c r="AN192" s="13"/>
      <c r="AO192" s="13"/>
      <c r="AP192" s="13"/>
      <c r="AQ192" s="14"/>
      <c r="AR192" s="5"/>
      <c r="AS192" s="13"/>
      <c r="AT192" s="13"/>
      <c r="AU192" s="13"/>
      <c r="AV192" s="14"/>
      <c r="AW192" s="5"/>
      <c r="AX192" s="13"/>
      <c r="AY192" s="13"/>
      <c r="AZ192" s="14"/>
      <c r="BA192" s="5"/>
      <c r="BB192" s="13"/>
      <c r="BC192" s="13"/>
      <c r="BD192" s="13"/>
      <c r="BE192" s="26"/>
      <c r="BF192" s="37" t="s">
        <v>35</v>
      </c>
      <c r="BG192" s="33">
        <f t="shared" si="8"/>
        <v>0</v>
      </c>
      <c r="BH192" s="33">
        <f t="shared" si="9"/>
        <v>0</v>
      </c>
      <c r="BI192" s="33">
        <f t="shared" si="10"/>
        <v>0</v>
      </c>
      <c r="BJ192" s="33">
        <f t="shared" si="11"/>
        <v>0</v>
      </c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</row>
    <row r="193" spans="1:154" ht="15" customHeight="1" x14ac:dyDescent="0.25">
      <c r="A193" s="134"/>
      <c r="B193" s="137"/>
      <c r="C193" s="139" t="s">
        <v>13</v>
      </c>
      <c r="D193" s="22" t="s">
        <v>15</v>
      </c>
      <c r="E193" s="23"/>
      <c r="F193" s="24"/>
      <c r="G193" s="24"/>
      <c r="H193" s="25"/>
      <c r="I193" s="23"/>
      <c r="J193" s="24"/>
      <c r="K193" s="24"/>
      <c r="L193" s="25"/>
      <c r="M193" s="23"/>
      <c r="N193" s="24"/>
      <c r="O193" s="24"/>
      <c r="P193" s="25"/>
      <c r="Q193" s="23"/>
      <c r="R193" s="24"/>
      <c r="S193" s="24"/>
      <c r="T193" s="24"/>
      <c r="U193" s="25"/>
      <c r="V193" s="23"/>
      <c r="W193" s="24"/>
      <c r="X193" s="24"/>
      <c r="Y193" s="25"/>
      <c r="Z193" s="23"/>
      <c r="AA193" s="24"/>
      <c r="AB193" s="24"/>
      <c r="AC193" s="25"/>
      <c r="AD193" s="23"/>
      <c r="AE193" s="24"/>
      <c r="AF193" s="24"/>
      <c r="AG193" s="24"/>
      <c r="AH193" s="25"/>
      <c r="AI193" s="23"/>
      <c r="AJ193" s="24"/>
      <c r="AK193" s="24"/>
      <c r="AL193" s="25"/>
      <c r="AM193" s="23"/>
      <c r="AN193" s="24"/>
      <c r="AO193" s="24"/>
      <c r="AP193" s="24"/>
      <c r="AQ193" s="25"/>
      <c r="AR193" s="23"/>
      <c r="AS193" s="24"/>
      <c r="AT193" s="24"/>
      <c r="AU193" s="24"/>
      <c r="AV193" s="25"/>
      <c r="AW193" s="23"/>
      <c r="AX193" s="24"/>
      <c r="AY193" s="24"/>
      <c r="AZ193" s="25"/>
      <c r="BA193" s="23"/>
      <c r="BB193" s="24"/>
      <c r="BC193" s="24"/>
      <c r="BD193" s="24"/>
      <c r="BE193" s="22"/>
      <c r="BF193" s="37" t="s">
        <v>30</v>
      </c>
      <c r="BG193" s="33">
        <f t="shared" si="8"/>
        <v>0</v>
      </c>
      <c r="BH193" s="33">
        <f t="shared" si="9"/>
        <v>0</v>
      </c>
      <c r="BI193" s="33">
        <f t="shared" si="10"/>
        <v>0</v>
      </c>
      <c r="BJ193" s="33">
        <f t="shared" si="11"/>
        <v>0</v>
      </c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</row>
    <row r="194" spans="1:154" ht="15" customHeight="1" x14ac:dyDescent="0.25">
      <c r="A194" s="135"/>
      <c r="B194" s="138"/>
      <c r="C194" s="140"/>
      <c r="D194" s="17" t="s">
        <v>16</v>
      </c>
      <c r="E194" s="18"/>
      <c r="F194" s="2"/>
      <c r="G194" s="2"/>
      <c r="H194" s="19"/>
      <c r="I194" s="18"/>
      <c r="J194" s="2"/>
      <c r="K194" s="2"/>
      <c r="L194" s="19"/>
      <c r="M194" s="18"/>
      <c r="N194" s="2"/>
      <c r="O194" s="2"/>
      <c r="P194" s="19"/>
      <c r="Q194" s="18"/>
      <c r="R194" s="2"/>
      <c r="S194" s="2"/>
      <c r="T194" s="2"/>
      <c r="U194" s="19"/>
      <c r="V194" s="18"/>
      <c r="W194" s="2"/>
      <c r="X194" s="2"/>
      <c r="Y194" s="19"/>
      <c r="Z194" s="18"/>
      <c r="AA194" s="2"/>
      <c r="AB194" s="2"/>
      <c r="AC194" s="19"/>
      <c r="AD194" s="18"/>
      <c r="AE194" s="2"/>
      <c r="AF194" s="2"/>
      <c r="AG194" s="2"/>
      <c r="AH194" s="19"/>
      <c r="AI194" s="18"/>
      <c r="AJ194" s="2"/>
      <c r="AK194" s="2"/>
      <c r="AL194" s="19"/>
      <c r="AM194" s="18"/>
      <c r="AN194" s="2"/>
      <c r="AO194" s="2"/>
      <c r="AP194" s="2"/>
      <c r="AQ194" s="19"/>
      <c r="AR194" s="18"/>
      <c r="AS194" s="2"/>
      <c r="AT194" s="2"/>
      <c r="AU194" s="2"/>
      <c r="AV194" s="19"/>
      <c r="AW194" s="18"/>
      <c r="AX194" s="2"/>
      <c r="AY194" s="2"/>
      <c r="AZ194" s="19"/>
      <c r="BA194" s="18"/>
      <c r="BB194" s="2"/>
      <c r="BC194" s="2"/>
      <c r="BD194" s="2"/>
      <c r="BE194" s="17"/>
      <c r="BF194" s="37" t="s">
        <v>31</v>
      </c>
      <c r="BG194" s="33">
        <f t="shared" si="8"/>
        <v>0</v>
      </c>
      <c r="BH194" s="33">
        <f t="shared" si="9"/>
        <v>0</v>
      </c>
      <c r="BI194" s="33">
        <f t="shared" si="10"/>
        <v>0</v>
      </c>
      <c r="BJ194" s="33">
        <f t="shared" si="11"/>
        <v>0</v>
      </c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</row>
    <row r="195" spans="1:154" ht="15" customHeight="1" x14ac:dyDescent="0.25">
      <c r="A195" s="135"/>
      <c r="B195" s="138"/>
      <c r="C195" s="219" t="s">
        <v>14</v>
      </c>
      <c r="D195" s="17" t="s">
        <v>15</v>
      </c>
      <c r="E195" s="18"/>
      <c r="F195" s="2"/>
      <c r="G195" s="2"/>
      <c r="H195" s="19"/>
      <c r="I195" s="18"/>
      <c r="J195" s="2"/>
      <c r="K195" s="2"/>
      <c r="L195" s="19"/>
      <c r="M195" s="18"/>
      <c r="N195" s="2"/>
      <c r="O195" s="2"/>
      <c r="P195" s="19"/>
      <c r="Q195" s="18"/>
      <c r="R195" s="2"/>
      <c r="S195" s="2"/>
      <c r="T195" s="2"/>
      <c r="U195" s="19"/>
      <c r="V195" s="18"/>
      <c r="W195" s="2"/>
      <c r="X195" s="2"/>
      <c r="Y195" s="19"/>
      <c r="Z195" s="18"/>
      <c r="AA195" s="2"/>
      <c r="AB195" s="2"/>
      <c r="AC195" s="19"/>
      <c r="AD195" s="18"/>
      <c r="AE195" s="2"/>
      <c r="AF195" s="2"/>
      <c r="AG195" s="2"/>
      <c r="AH195" s="19"/>
      <c r="AI195" s="18"/>
      <c r="AJ195" s="2"/>
      <c r="AK195" s="2"/>
      <c r="AL195" s="19"/>
      <c r="AM195" s="18"/>
      <c r="AN195" s="2"/>
      <c r="AO195" s="2"/>
      <c r="AP195" s="2"/>
      <c r="AQ195" s="19"/>
      <c r="AR195" s="18"/>
      <c r="AS195" s="2"/>
      <c r="AT195" s="2"/>
      <c r="AU195" s="2"/>
      <c r="AV195" s="19"/>
      <c r="AW195" s="18"/>
      <c r="AX195" s="2"/>
      <c r="AY195" s="2"/>
      <c r="AZ195" s="19"/>
      <c r="BA195" s="18"/>
      <c r="BB195" s="2"/>
      <c r="BC195" s="2"/>
      <c r="BD195" s="2"/>
      <c r="BE195" s="17"/>
      <c r="BF195" s="37" t="s">
        <v>32</v>
      </c>
      <c r="BG195" s="33">
        <f t="shared" si="8"/>
        <v>0</v>
      </c>
      <c r="BH195" s="33">
        <f t="shared" si="9"/>
        <v>0</v>
      </c>
      <c r="BI195" s="33">
        <f t="shared" si="10"/>
        <v>0</v>
      </c>
      <c r="BJ195" s="33">
        <f t="shared" si="11"/>
        <v>0</v>
      </c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</row>
    <row r="196" spans="1:154" ht="15" customHeight="1" x14ac:dyDescent="0.25">
      <c r="A196" s="135"/>
      <c r="B196" s="138"/>
      <c r="C196" s="148"/>
      <c r="D196" s="17" t="s">
        <v>16</v>
      </c>
      <c r="E196" s="18"/>
      <c r="F196" s="2"/>
      <c r="G196" s="2"/>
      <c r="H196" s="19"/>
      <c r="I196" s="18"/>
      <c r="J196" s="2"/>
      <c r="K196" s="2"/>
      <c r="L196" s="19"/>
      <c r="M196" s="18"/>
      <c r="N196" s="2"/>
      <c r="O196" s="2"/>
      <c r="P196" s="19"/>
      <c r="Q196" s="18"/>
      <c r="R196" s="2"/>
      <c r="S196" s="2"/>
      <c r="T196" s="2"/>
      <c r="U196" s="19"/>
      <c r="V196" s="18"/>
      <c r="W196" s="2"/>
      <c r="X196" s="2"/>
      <c r="Y196" s="19"/>
      <c r="Z196" s="18"/>
      <c r="AA196" s="2"/>
      <c r="AB196" s="2"/>
      <c r="AC196" s="19"/>
      <c r="AD196" s="18"/>
      <c r="AE196" s="2"/>
      <c r="AF196" s="2"/>
      <c r="AG196" s="2"/>
      <c r="AH196" s="19"/>
      <c r="AI196" s="18"/>
      <c r="AJ196" s="2"/>
      <c r="AK196" s="2"/>
      <c r="AL196" s="19"/>
      <c r="AM196" s="18"/>
      <c r="AN196" s="2"/>
      <c r="AO196" s="2"/>
      <c r="AP196" s="2"/>
      <c r="AQ196" s="19"/>
      <c r="AR196" s="18"/>
      <c r="AS196" s="2"/>
      <c r="AT196" s="2"/>
      <c r="AU196" s="2"/>
      <c r="AV196" s="19"/>
      <c r="AW196" s="18"/>
      <c r="AX196" s="2"/>
      <c r="AY196" s="2"/>
      <c r="AZ196" s="19"/>
      <c r="BA196" s="18"/>
      <c r="BB196" s="2"/>
      <c r="BC196" s="2"/>
      <c r="BD196" s="2"/>
      <c r="BE196" s="17"/>
      <c r="BF196" s="37" t="s">
        <v>33</v>
      </c>
      <c r="BG196" s="33">
        <f t="shared" si="8"/>
        <v>0</v>
      </c>
      <c r="BH196" s="33">
        <f t="shared" si="9"/>
        <v>0</v>
      </c>
      <c r="BI196" s="33">
        <f t="shared" si="10"/>
        <v>0</v>
      </c>
      <c r="BJ196" s="33">
        <f t="shared" si="11"/>
        <v>0</v>
      </c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</row>
    <row r="197" spans="1:154" ht="15" customHeight="1" x14ac:dyDescent="0.25">
      <c r="A197" s="135"/>
      <c r="B197" s="138"/>
      <c r="C197" s="146" t="s">
        <v>17</v>
      </c>
      <c r="D197" s="17" t="s">
        <v>15</v>
      </c>
      <c r="E197" s="18"/>
      <c r="F197" s="2"/>
      <c r="G197" s="2"/>
      <c r="H197" s="19"/>
      <c r="I197" s="18"/>
      <c r="J197" s="2"/>
      <c r="K197" s="2"/>
      <c r="L197" s="19"/>
      <c r="M197" s="18"/>
      <c r="N197" s="2"/>
      <c r="O197" s="2"/>
      <c r="P197" s="19"/>
      <c r="Q197" s="18"/>
      <c r="R197" s="2"/>
      <c r="S197" s="2"/>
      <c r="T197" s="2"/>
      <c r="U197" s="19"/>
      <c r="V197" s="18"/>
      <c r="W197" s="2"/>
      <c r="X197" s="2"/>
      <c r="Y197" s="19"/>
      <c r="Z197" s="18"/>
      <c r="AA197" s="2"/>
      <c r="AB197" s="2"/>
      <c r="AC197" s="19"/>
      <c r="AD197" s="18"/>
      <c r="AE197" s="2"/>
      <c r="AF197" s="2"/>
      <c r="AG197" s="2"/>
      <c r="AH197" s="19"/>
      <c r="AI197" s="18"/>
      <c r="AJ197" s="2"/>
      <c r="AK197" s="2"/>
      <c r="AL197" s="19"/>
      <c r="AM197" s="18"/>
      <c r="AN197" s="2"/>
      <c r="AO197" s="2"/>
      <c r="AP197" s="2"/>
      <c r="AQ197" s="19"/>
      <c r="AR197" s="18"/>
      <c r="AS197" s="2"/>
      <c r="AT197" s="2"/>
      <c r="AU197" s="2"/>
      <c r="AV197" s="19"/>
      <c r="AW197" s="18"/>
      <c r="AX197" s="2"/>
      <c r="AY197" s="2"/>
      <c r="AZ197" s="19"/>
      <c r="BA197" s="18"/>
      <c r="BB197" s="2"/>
      <c r="BC197" s="2"/>
      <c r="BD197" s="2"/>
      <c r="BE197" s="17"/>
      <c r="BF197" s="37" t="s">
        <v>34</v>
      </c>
      <c r="BG197" s="33">
        <f t="shared" si="8"/>
        <v>0</v>
      </c>
      <c r="BH197" s="33">
        <f t="shared" si="9"/>
        <v>0</v>
      </c>
      <c r="BI197" s="33">
        <f t="shared" si="10"/>
        <v>0</v>
      </c>
      <c r="BJ197" s="33">
        <f t="shared" si="11"/>
        <v>0</v>
      </c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</row>
    <row r="198" spans="1:154" ht="15" customHeight="1" thickBot="1" x14ac:dyDescent="0.3">
      <c r="A198" s="136"/>
      <c r="B198" s="145"/>
      <c r="C198" s="147"/>
      <c r="D198" s="26" t="s">
        <v>16</v>
      </c>
      <c r="E198" s="5"/>
      <c r="F198" s="13"/>
      <c r="G198" s="13"/>
      <c r="H198" s="14"/>
      <c r="I198" s="5"/>
      <c r="J198" s="13"/>
      <c r="K198" s="13"/>
      <c r="L198" s="14"/>
      <c r="M198" s="5"/>
      <c r="N198" s="13"/>
      <c r="O198" s="13"/>
      <c r="P198" s="14"/>
      <c r="Q198" s="5"/>
      <c r="R198" s="13"/>
      <c r="S198" s="13"/>
      <c r="T198" s="13"/>
      <c r="U198" s="14"/>
      <c r="V198" s="5"/>
      <c r="W198" s="13"/>
      <c r="X198" s="13"/>
      <c r="Y198" s="14"/>
      <c r="Z198" s="5"/>
      <c r="AA198" s="13"/>
      <c r="AB198" s="13"/>
      <c r="AC198" s="14"/>
      <c r="AD198" s="5"/>
      <c r="AE198" s="13"/>
      <c r="AF198" s="13"/>
      <c r="AG198" s="13"/>
      <c r="AH198" s="14"/>
      <c r="AI198" s="5"/>
      <c r="AJ198" s="13"/>
      <c r="AK198" s="13"/>
      <c r="AL198" s="14"/>
      <c r="AM198" s="5"/>
      <c r="AN198" s="13"/>
      <c r="AO198" s="13"/>
      <c r="AP198" s="13"/>
      <c r="AQ198" s="14"/>
      <c r="AR198" s="5"/>
      <c r="AS198" s="13"/>
      <c r="AT198" s="13"/>
      <c r="AU198" s="13"/>
      <c r="AV198" s="14"/>
      <c r="AW198" s="5"/>
      <c r="AX198" s="13"/>
      <c r="AY198" s="13"/>
      <c r="AZ198" s="14"/>
      <c r="BA198" s="5"/>
      <c r="BB198" s="13"/>
      <c r="BC198" s="13"/>
      <c r="BD198" s="13"/>
      <c r="BE198" s="26"/>
      <c r="BF198" s="37" t="s">
        <v>35</v>
      </c>
      <c r="BG198" s="33">
        <f t="shared" si="8"/>
        <v>0</v>
      </c>
      <c r="BH198" s="33">
        <f t="shared" si="9"/>
        <v>0</v>
      </c>
      <c r="BI198" s="33">
        <f t="shared" si="10"/>
        <v>0</v>
      </c>
      <c r="BJ198" s="33">
        <f t="shared" si="11"/>
        <v>0</v>
      </c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</row>
    <row r="199" spans="1:154" ht="15" customHeight="1" x14ac:dyDescent="0.25">
      <c r="A199" s="134"/>
      <c r="B199" s="137"/>
      <c r="C199" s="139" t="s">
        <v>13</v>
      </c>
      <c r="D199" s="22" t="s">
        <v>15</v>
      </c>
      <c r="E199" s="23"/>
      <c r="F199" s="24"/>
      <c r="G199" s="24"/>
      <c r="H199" s="25"/>
      <c r="I199" s="23"/>
      <c r="J199" s="24"/>
      <c r="K199" s="24"/>
      <c r="L199" s="25"/>
      <c r="M199" s="23"/>
      <c r="N199" s="24"/>
      <c r="O199" s="24"/>
      <c r="P199" s="25"/>
      <c r="Q199" s="23"/>
      <c r="R199" s="24"/>
      <c r="S199" s="24"/>
      <c r="T199" s="24"/>
      <c r="U199" s="25"/>
      <c r="V199" s="23"/>
      <c r="W199" s="24"/>
      <c r="X199" s="24"/>
      <c r="Y199" s="25"/>
      <c r="Z199" s="23"/>
      <c r="AA199" s="24"/>
      <c r="AB199" s="24"/>
      <c r="AC199" s="25"/>
      <c r="AD199" s="23"/>
      <c r="AE199" s="24"/>
      <c r="AF199" s="24"/>
      <c r="AG199" s="24"/>
      <c r="AH199" s="25"/>
      <c r="AI199" s="23"/>
      <c r="AJ199" s="24"/>
      <c r="AK199" s="24"/>
      <c r="AL199" s="25"/>
      <c r="AM199" s="23"/>
      <c r="AN199" s="24"/>
      <c r="AO199" s="24"/>
      <c r="AP199" s="24"/>
      <c r="AQ199" s="25"/>
      <c r="AR199" s="23"/>
      <c r="AS199" s="24"/>
      <c r="AT199" s="24"/>
      <c r="AU199" s="24"/>
      <c r="AV199" s="25"/>
      <c r="AW199" s="23"/>
      <c r="AX199" s="24"/>
      <c r="AY199" s="24"/>
      <c r="AZ199" s="25"/>
      <c r="BA199" s="23"/>
      <c r="BB199" s="24"/>
      <c r="BC199" s="24"/>
      <c r="BD199" s="24"/>
      <c r="BE199" s="22"/>
      <c r="BF199" s="37" t="s">
        <v>30</v>
      </c>
      <c r="BG199" s="33">
        <f t="shared" si="8"/>
        <v>0</v>
      </c>
      <c r="BH199" s="33">
        <f t="shared" si="9"/>
        <v>0</v>
      </c>
      <c r="BI199" s="33">
        <f t="shared" si="10"/>
        <v>0</v>
      </c>
      <c r="BJ199" s="33">
        <f t="shared" si="11"/>
        <v>0</v>
      </c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</row>
    <row r="200" spans="1:154" ht="15" customHeight="1" x14ac:dyDescent="0.25">
      <c r="A200" s="135"/>
      <c r="B200" s="138"/>
      <c r="C200" s="140"/>
      <c r="D200" s="17" t="s">
        <v>16</v>
      </c>
      <c r="E200" s="18"/>
      <c r="F200" s="2"/>
      <c r="G200" s="2"/>
      <c r="H200" s="19"/>
      <c r="I200" s="18"/>
      <c r="J200" s="2"/>
      <c r="K200" s="2"/>
      <c r="L200" s="19"/>
      <c r="M200" s="18"/>
      <c r="N200" s="2"/>
      <c r="O200" s="2"/>
      <c r="P200" s="19"/>
      <c r="Q200" s="18"/>
      <c r="R200" s="2"/>
      <c r="S200" s="2"/>
      <c r="T200" s="2"/>
      <c r="U200" s="19"/>
      <c r="V200" s="18"/>
      <c r="W200" s="2"/>
      <c r="X200" s="2"/>
      <c r="Y200" s="19"/>
      <c r="Z200" s="18"/>
      <c r="AA200" s="2"/>
      <c r="AB200" s="2"/>
      <c r="AC200" s="19"/>
      <c r="AD200" s="18"/>
      <c r="AE200" s="2"/>
      <c r="AF200" s="2"/>
      <c r="AG200" s="2"/>
      <c r="AH200" s="19"/>
      <c r="AI200" s="18"/>
      <c r="AJ200" s="2"/>
      <c r="AK200" s="2"/>
      <c r="AL200" s="19"/>
      <c r="AM200" s="18"/>
      <c r="AN200" s="2"/>
      <c r="AO200" s="2"/>
      <c r="AP200" s="2"/>
      <c r="AQ200" s="19"/>
      <c r="AR200" s="18"/>
      <c r="AS200" s="2"/>
      <c r="AT200" s="2"/>
      <c r="AU200" s="2"/>
      <c r="AV200" s="19"/>
      <c r="AW200" s="18"/>
      <c r="AX200" s="2"/>
      <c r="AY200" s="2"/>
      <c r="AZ200" s="19"/>
      <c r="BA200" s="18"/>
      <c r="BB200" s="2"/>
      <c r="BC200" s="2"/>
      <c r="BD200" s="2"/>
      <c r="BE200" s="17"/>
      <c r="BF200" s="37" t="s">
        <v>31</v>
      </c>
      <c r="BG200" s="33">
        <f t="shared" si="8"/>
        <v>0</v>
      </c>
      <c r="BH200" s="33">
        <f t="shared" si="9"/>
        <v>0</v>
      </c>
      <c r="BI200" s="33">
        <f t="shared" si="10"/>
        <v>0</v>
      </c>
      <c r="BJ200" s="33">
        <f t="shared" si="11"/>
        <v>0</v>
      </c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</row>
    <row r="201" spans="1:154" ht="15" customHeight="1" x14ac:dyDescent="0.25">
      <c r="A201" s="135"/>
      <c r="B201" s="138"/>
      <c r="C201" s="219" t="s">
        <v>14</v>
      </c>
      <c r="D201" s="17" t="s">
        <v>15</v>
      </c>
      <c r="E201" s="18"/>
      <c r="F201" s="2"/>
      <c r="G201" s="2"/>
      <c r="H201" s="19"/>
      <c r="I201" s="18"/>
      <c r="J201" s="2"/>
      <c r="K201" s="2"/>
      <c r="L201" s="19"/>
      <c r="M201" s="18"/>
      <c r="N201" s="2"/>
      <c r="O201" s="2"/>
      <c r="P201" s="19"/>
      <c r="Q201" s="18"/>
      <c r="R201" s="2"/>
      <c r="S201" s="2"/>
      <c r="T201" s="2"/>
      <c r="U201" s="19"/>
      <c r="V201" s="18"/>
      <c r="W201" s="2"/>
      <c r="X201" s="2"/>
      <c r="Y201" s="19"/>
      <c r="Z201" s="18"/>
      <c r="AA201" s="2"/>
      <c r="AB201" s="2"/>
      <c r="AC201" s="19"/>
      <c r="AD201" s="18"/>
      <c r="AE201" s="2"/>
      <c r="AF201" s="2"/>
      <c r="AG201" s="2"/>
      <c r="AH201" s="19"/>
      <c r="AI201" s="18"/>
      <c r="AJ201" s="2"/>
      <c r="AK201" s="2"/>
      <c r="AL201" s="19"/>
      <c r="AM201" s="18"/>
      <c r="AN201" s="2"/>
      <c r="AO201" s="2"/>
      <c r="AP201" s="2"/>
      <c r="AQ201" s="19"/>
      <c r="AR201" s="18"/>
      <c r="AS201" s="2"/>
      <c r="AT201" s="2"/>
      <c r="AU201" s="2"/>
      <c r="AV201" s="19"/>
      <c r="AW201" s="18"/>
      <c r="AX201" s="2"/>
      <c r="AY201" s="2"/>
      <c r="AZ201" s="19"/>
      <c r="BA201" s="18"/>
      <c r="BB201" s="2"/>
      <c r="BC201" s="2"/>
      <c r="BD201" s="2"/>
      <c r="BE201" s="17"/>
      <c r="BF201" s="37" t="s">
        <v>32</v>
      </c>
      <c r="BG201" s="33">
        <f t="shared" si="8"/>
        <v>0</v>
      </c>
      <c r="BH201" s="33">
        <f t="shared" si="9"/>
        <v>0</v>
      </c>
      <c r="BI201" s="33">
        <f t="shared" si="10"/>
        <v>0</v>
      </c>
      <c r="BJ201" s="33">
        <f t="shared" si="11"/>
        <v>0</v>
      </c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</row>
    <row r="202" spans="1:154" ht="15" customHeight="1" x14ac:dyDescent="0.25">
      <c r="A202" s="135"/>
      <c r="B202" s="138"/>
      <c r="C202" s="148"/>
      <c r="D202" s="17" t="s">
        <v>16</v>
      </c>
      <c r="E202" s="18"/>
      <c r="F202" s="2"/>
      <c r="G202" s="2"/>
      <c r="H202" s="19"/>
      <c r="I202" s="18"/>
      <c r="J202" s="2"/>
      <c r="K202" s="2"/>
      <c r="L202" s="19"/>
      <c r="M202" s="18"/>
      <c r="N202" s="2"/>
      <c r="O202" s="2"/>
      <c r="P202" s="19"/>
      <c r="Q202" s="18"/>
      <c r="R202" s="2"/>
      <c r="S202" s="2"/>
      <c r="T202" s="2"/>
      <c r="U202" s="19"/>
      <c r="V202" s="18"/>
      <c r="W202" s="2"/>
      <c r="X202" s="2"/>
      <c r="Y202" s="19"/>
      <c r="Z202" s="18"/>
      <c r="AA202" s="2"/>
      <c r="AB202" s="2"/>
      <c r="AC202" s="19"/>
      <c r="AD202" s="18"/>
      <c r="AE202" s="2"/>
      <c r="AF202" s="2"/>
      <c r="AG202" s="2"/>
      <c r="AH202" s="19"/>
      <c r="AI202" s="18"/>
      <c r="AJ202" s="2"/>
      <c r="AK202" s="2"/>
      <c r="AL202" s="19"/>
      <c r="AM202" s="18"/>
      <c r="AN202" s="2"/>
      <c r="AO202" s="2"/>
      <c r="AP202" s="2"/>
      <c r="AQ202" s="19"/>
      <c r="AR202" s="18"/>
      <c r="AS202" s="2"/>
      <c r="AT202" s="2"/>
      <c r="AU202" s="2"/>
      <c r="AV202" s="19"/>
      <c r="AW202" s="18"/>
      <c r="AX202" s="2"/>
      <c r="AY202" s="2"/>
      <c r="AZ202" s="19"/>
      <c r="BA202" s="18"/>
      <c r="BB202" s="2"/>
      <c r="BC202" s="2"/>
      <c r="BD202" s="2"/>
      <c r="BE202" s="17"/>
      <c r="BF202" s="37" t="s">
        <v>33</v>
      </c>
      <c r="BG202" s="33">
        <f t="shared" si="8"/>
        <v>0</v>
      </c>
      <c r="BH202" s="33">
        <f t="shared" si="9"/>
        <v>0</v>
      </c>
      <c r="BI202" s="33">
        <f t="shared" si="10"/>
        <v>0</v>
      </c>
      <c r="BJ202" s="33">
        <f t="shared" si="11"/>
        <v>0</v>
      </c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</row>
    <row r="203" spans="1:154" ht="15" customHeight="1" x14ac:dyDescent="0.25">
      <c r="A203" s="135"/>
      <c r="B203" s="138"/>
      <c r="C203" s="146" t="s">
        <v>17</v>
      </c>
      <c r="D203" s="17" t="s">
        <v>15</v>
      </c>
      <c r="E203" s="18"/>
      <c r="F203" s="2"/>
      <c r="G203" s="2"/>
      <c r="H203" s="19"/>
      <c r="I203" s="18"/>
      <c r="J203" s="2"/>
      <c r="K203" s="2"/>
      <c r="L203" s="19"/>
      <c r="M203" s="18"/>
      <c r="N203" s="2"/>
      <c r="O203" s="2"/>
      <c r="P203" s="19"/>
      <c r="Q203" s="18"/>
      <c r="R203" s="2"/>
      <c r="S203" s="2"/>
      <c r="T203" s="2"/>
      <c r="U203" s="19"/>
      <c r="V203" s="18"/>
      <c r="W203" s="2"/>
      <c r="X203" s="2"/>
      <c r="Y203" s="19"/>
      <c r="Z203" s="18"/>
      <c r="AA203" s="2"/>
      <c r="AB203" s="2"/>
      <c r="AC203" s="19"/>
      <c r="AD203" s="18"/>
      <c r="AE203" s="2"/>
      <c r="AF203" s="2"/>
      <c r="AG203" s="2"/>
      <c r="AH203" s="19"/>
      <c r="AI203" s="18"/>
      <c r="AJ203" s="2"/>
      <c r="AK203" s="2"/>
      <c r="AL203" s="19"/>
      <c r="AM203" s="18"/>
      <c r="AN203" s="2"/>
      <c r="AO203" s="2"/>
      <c r="AP203" s="2"/>
      <c r="AQ203" s="19"/>
      <c r="AR203" s="18"/>
      <c r="AS203" s="2"/>
      <c r="AT203" s="2"/>
      <c r="AU203" s="2"/>
      <c r="AV203" s="19"/>
      <c r="AW203" s="18"/>
      <c r="AX203" s="2"/>
      <c r="AY203" s="2"/>
      <c r="AZ203" s="19"/>
      <c r="BA203" s="18"/>
      <c r="BB203" s="2"/>
      <c r="BC203" s="2"/>
      <c r="BD203" s="2"/>
      <c r="BE203" s="17"/>
      <c r="BF203" s="37" t="s">
        <v>34</v>
      </c>
      <c r="BG203" s="33">
        <f t="shared" si="8"/>
        <v>0</v>
      </c>
      <c r="BH203" s="33">
        <f t="shared" si="9"/>
        <v>0</v>
      </c>
      <c r="BI203" s="33">
        <f t="shared" si="10"/>
        <v>0</v>
      </c>
      <c r="BJ203" s="33">
        <f t="shared" si="11"/>
        <v>0</v>
      </c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</row>
    <row r="204" spans="1:154" ht="15" customHeight="1" thickBot="1" x14ac:dyDescent="0.3">
      <c r="A204" s="136"/>
      <c r="B204" s="145"/>
      <c r="C204" s="147"/>
      <c r="D204" s="26" t="s">
        <v>16</v>
      </c>
      <c r="E204" s="5"/>
      <c r="F204" s="13"/>
      <c r="G204" s="13"/>
      <c r="H204" s="14"/>
      <c r="I204" s="5"/>
      <c r="J204" s="13"/>
      <c r="K204" s="13"/>
      <c r="L204" s="14"/>
      <c r="M204" s="5"/>
      <c r="N204" s="13"/>
      <c r="O204" s="13"/>
      <c r="P204" s="14"/>
      <c r="Q204" s="5"/>
      <c r="R204" s="13"/>
      <c r="S204" s="13"/>
      <c r="T204" s="13"/>
      <c r="U204" s="14"/>
      <c r="V204" s="5"/>
      <c r="W204" s="13"/>
      <c r="X204" s="13"/>
      <c r="Y204" s="14"/>
      <c r="Z204" s="5"/>
      <c r="AA204" s="13"/>
      <c r="AB204" s="13"/>
      <c r="AC204" s="14"/>
      <c r="AD204" s="5"/>
      <c r="AE204" s="13"/>
      <c r="AF204" s="13"/>
      <c r="AG204" s="13"/>
      <c r="AH204" s="14"/>
      <c r="AI204" s="5"/>
      <c r="AJ204" s="13"/>
      <c r="AK204" s="13"/>
      <c r="AL204" s="14"/>
      <c r="AM204" s="5"/>
      <c r="AN204" s="13"/>
      <c r="AO204" s="13"/>
      <c r="AP204" s="13"/>
      <c r="AQ204" s="14"/>
      <c r="AR204" s="5"/>
      <c r="AS204" s="13"/>
      <c r="AT204" s="13"/>
      <c r="AU204" s="13"/>
      <c r="AV204" s="14"/>
      <c r="AW204" s="5"/>
      <c r="AX204" s="13"/>
      <c r="AY204" s="13"/>
      <c r="AZ204" s="14"/>
      <c r="BA204" s="5"/>
      <c r="BB204" s="13"/>
      <c r="BC204" s="13"/>
      <c r="BD204" s="13"/>
      <c r="BE204" s="26"/>
      <c r="BF204" s="37" t="s">
        <v>35</v>
      </c>
      <c r="BG204" s="33">
        <f t="shared" si="8"/>
        <v>0</v>
      </c>
      <c r="BH204" s="33">
        <f t="shared" si="9"/>
        <v>0</v>
      </c>
      <c r="BI204" s="33">
        <f t="shared" si="10"/>
        <v>0</v>
      </c>
      <c r="BJ204" s="33">
        <f t="shared" si="11"/>
        <v>0</v>
      </c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</row>
    <row r="205" spans="1:154" ht="15" customHeight="1" x14ac:dyDescent="0.25">
      <c r="A205" s="134"/>
      <c r="B205" s="137"/>
      <c r="C205" s="139" t="s">
        <v>13</v>
      </c>
      <c r="D205" s="22" t="s">
        <v>15</v>
      </c>
      <c r="E205" s="23"/>
      <c r="F205" s="24"/>
      <c r="G205" s="24"/>
      <c r="H205" s="25"/>
      <c r="I205" s="23"/>
      <c r="J205" s="24"/>
      <c r="K205" s="24"/>
      <c r="L205" s="25"/>
      <c r="M205" s="23"/>
      <c r="N205" s="24"/>
      <c r="O205" s="24"/>
      <c r="P205" s="25"/>
      <c r="Q205" s="23"/>
      <c r="R205" s="24"/>
      <c r="S205" s="24"/>
      <c r="T205" s="24"/>
      <c r="U205" s="25"/>
      <c r="V205" s="23"/>
      <c r="W205" s="24"/>
      <c r="X205" s="24"/>
      <c r="Y205" s="25"/>
      <c r="Z205" s="23"/>
      <c r="AA205" s="24"/>
      <c r="AB205" s="24"/>
      <c r="AC205" s="25"/>
      <c r="AD205" s="23"/>
      <c r="AE205" s="24"/>
      <c r="AF205" s="24"/>
      <c r="AG205" s="24"/>
      <c r="AH205" s="25"/>
      <c r="AI205" s="23"/>
      <c r="AJ205" s="24"/>
      <c r="AK205" s="24"/>
      <c r="AL205" s="25"/>
      <c r="AM205" s="23"/>
      <c r="AN205" s="24"/>
      <c r="AO205" s="24"/>
      <c r="AP205" s="24"/>
      <c r="AQ205" s="25"/>
      <c r="AR205" s="23"/>
      <c r="AS205" s="24"/>
      <c r="AT205" s="24"/>
      <c r="AU205" s="24"/>
      <c r="AV205" s="25"/>
      <c r="AW205" s="23"/>
      <c r="AX205" s="24"/>
      <c r="AY205" s="24"/>
      <c r="AZ205" s="25"/>
      <c r="BA205" s="23"/>
      <c r="BB205" s="24"/>
      <c r="BC205" s="24"/>
      <c r="BD205" s="24"/>
      <c r="BE205" s="22"/>
      <c r="BF205" s="37" t="s">
        <v>30</v>
      </c>
      <c r="BG205" s="33">
        <f t="shared" si="8"/>
        <v>0</v>
      </c>
      <c r="BH205" s="33">
        <f t="shared" si="9"/>
        <v>0</v>
      </c>
      <c r="BI205" s="33">
        <f t="shared" si="10"/>
        <v>0</v>
      </c>
      <c r="BJ205" s="33">
        <f t="shared" si="11"/>
        <v>0</v>
      </c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</row>
    <row r="206" spans="1:154" ht="15" customHeight="1" x14ac:dyDescent="0.25">
      <c r="A206" s="135"/>
      <c r="B206" s="138"/>
      <c r="C206" s="140"/>
      <c r="D206" s="17" t="s">
        <v>16</v>
      </c>
      <c r="E206" s="18"/>
      <c r="F206" s="2"/>
      <c r="G206" s="2"/>
      <c r="H206" s="19"/>
      <c r="I206" s="18"/>
      <c r="J206" s="2"/>
      <c r="K206" s="2"/>
      <c r="L206" s="19"/>
      <c r="M206" s="18"/>
      <c r="N206" s="2"/>
      <c r="O206" s="2"/>
      <c r="P206" s="19"/>
      <c r="Q206" s="18"/>
      <c r="R206" s="2"/>
      <c r="S206" s="2"/>
      <c r="T206" s="2"/>
      <c r="U206" s="19"/>
      <c r="V206" s="18"/>
      <c r="W206" s="2"/>
      <c r="X206" s="2"/>
      <c r="Y206" s="19"/>
      <c r="Z206" s="18"/>
      <c r="AA206" s="2"/>
      <c r="AB206" s="2"/>
      <c r="AC206" s="19"/>
      <c r="AD206" s="18"/>
      <c r="AE206" s="2"/>
      <c r="AF206" s="2"/>
      <c r="AG206" s="2"/>
      <c r="AH206" s="19"/>
      <c r="AI206" s="18"/>
      <c r="AJ206" s="2"/>
      <c r="AK206" s="2"/>
      <c r="AL206" s="19"/>
      <c r="AM206" s="18"/>
      <c r="AN206" s="2"/>
      <c r="AO206" s="2"/>
      <c r="AP206" s="2"/>
      <c r="AQ206" s="19"/>
      <c r="AR206" s="18"/>
      <c r="AS206" s="2"/>
      <c r="AT206" s="2"/>
      <c r="AU206" s="2"/>
      <c r="AV206" s="19"/>
      <c r="AW206" s="18"/>
      <c r="AX206" s="2"/>
      <c r="AY206" s="2"/>
      <c r="AZ206" s="19"/>
      <c r="BA206" s="18"/>
      <c r="BB206" s="2"/>
      <c r="BC206" s="2"/>
      <c r="BD206" s="2"/>
      <c r="BE206" s="17"/>
      <c r="BF206" s="37" t="s">
        <v>31</v>
      </c>
      <c r="BG206" s="33">
        <f t="shared" ref="BG206:BG269" si="12">COUNTIF(E206:P206,D206)</f>
        <v>0</v>
      </c>
      <c r="BH206" s="33">
        <f t="shared" ref="BH206:BH269" si="13">COUNTIF(Q206:AC206,D206)</f>
        <v>0</v>
      </c>
      <c r="BI206" s="33">
        <f t="shared" ref="BI206:BI269" si="14">COUNTIF(AD206:AQ206,D206)</f>
        <v>0</v>
      </c>
      <c r="BJ206" s="33">
        <f t="shared" ref="BJ206:BJ269" si="15">COUNTIF(AR206:BE206,D206)</f>
        <v>0</v>
      </c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</row>
    <row r="207" spans="1:154" ht="15" customHeight="1" x14ac:dyDescent="0.25">
      <c r="A207" s="135"/>
      <c r="B207" s="138"/>
      <c r="C207" s="219" t="s">
        <v>14</v>
      </c>
      <c r="D207" s="17" t="s">
        <v>15</v>
      </c>
      <c r="E207" s="18"/>
      <c r="F207" s="2"/>
      <c r="G207" s="2"/>
      <c r="H207" s="19"/>
      <c r="I207" s="18"/>
      <c r="J207" s="2"/>
      <c r="K207" s="2"/>
      <c r="L207" s="19"/>
      <c r="M207" s="18"/>
      <c r="N207" s="2"/>
      <c r="O207" s="2"/>
      <c r="P207" s="19"/>
      <c r="Q207" s="18"/>
      <c r="R207" s="2"/>
      <c r="S207" s="2"/>
      <c r="T207" s="2"/>
      <c r="U207" s="19"/>
      <c r="V207" s="18"/>
      <c r="W207" s="2"/>
      <c r="X207" s="2"/>
      <c r="Y207" s="19"/>
      <c r="Z207" s="18"/>
      <c r="AA207" s="2"/>
      <c r="AB207" s="2"/>
      <c r="AC207" s="19"/>
      <c r="AD207" s="18"/>
      <c r="AE207" s="2"/>
      <c r="AF207" s="2"/>
      <c r="AG207" s="2"/>
      <c r="AH207" s="19"/>
      <c r="AI207" s="18"/>
      <c r="AJ207" s="2"/>
      <c r="AK207" s="2"/>
      <c r="AL207" s="19"/>
      <c r="AM207" s="18"/>
      <c r="AN207" s="2"/>
      <c r="AO207" s="2"/>
      <c r="AP207" s="2"/>
      <c r="AQ207" s="19"/>
      <c r="AR207" s="18"/>
      <c r="AS207" s="2"/>
      <c r="AT207" s="2"/>
      <c r="AU207" s="2"/>
      <c r="AV207" s="19"/>
      <c r="AW207" s="18"/>
      <c r="AX207" s="2"/>
      <c r="AY207" s="2"/>
      <c r="AZ207" s="19"/>
      <c r="BA207" s="18"/>
      <c r="BB207" s="2"/>
      <c r="BC207" s="2"/>
      <c r="BD207" s="2"/>
      <c r="BE207" s="17"/>
      <c r="BF207" s="37" t="s">
        <v>32</v>
      </c>
      <c r="BG207" s="33">
        <f t="shared" si="12"/>
        <v>0</v>
      </c>
      <c r="BH207" s="33">
        <f t="shared" si="13"/>
        <v>0</v>
      </c>
      <c r="BI207" s="33">
        <f t="shared" si="14"/>
        <v>0</v>
      </c>
      <c r="BJ207" s="33">
        <f t="shared" si="15"/>
        <v>0</v>
      </c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</row>
    <row r="208" spans="1:154" ht="15" customHeight="1" x14ac:dyDescent="0.25">
      <c r="A208" s="135"/>
      <c r="B208" s="138"/>
      <c r="C208" s="148"/>
      <c r="D208" s="17" t="s">
        <v>16</v>
      </c>
      <c r="E208" s="18"/>
      <c r="F208" s="2"/>
      <c r="G208" s="2"/>
      <c r="H208" s="19"/>
      <c r="I208" s="18"/>
      <c r="J208" s="2"/>
      <c r="K208" s="2"/>
      <c r="L208" s="19"/>
      <c r="M208" s="18"/>
      <c r="N208" s="2"/>
      <c r="O208" s="2"/>
      <c r="P208" s="19"/>
      <c r="Q208" s="18"/>
      <c r="R208" s="2"/>
      <c r="S208" s="2"/>
      <c r="T208" s="2"/>
      <c r="U208" s="19"/>
      <c r="V208" s="18"/>
      <c r="W208" s="2"/>
      <c r="X208" s="2"/>
      <c r="Y208" s="19"/>
      <c r="Z208" s="18"/>
      <c r="AA208" s="2"/>
      <c r="AB208" s="2"/>
      <c r="AC208" s="19"/>
      <c r="AD208" s="18"/>
      <c r="AE208" s="2"/>
      <c r="AF208" s="2"/>
      <c r="AG208" s="2"/>
      <c r="AH208" s="19"/>
      <c r="AI208" s="18"/>
      <c r="AJ208" s="2"/>
      <c r="AK208" s="2"/>
      <c r="AL208" s="19"/>
      <c r="AM208" s="18"/>
      <c r="AN208" s="2"/>
      <c r="AO208" s="2"/>
      <c r="AP208" s="2"/>
      <c r="AQ208" s="19"/>
      <c r="AR208" s="18"/>
      <c r="AS208" s="2"/>
      <c r="AT208" s="2"/>
      <c r="AU208" s="2"/>
      <c r="AV208" s="19"/>
      <c r="AW208" s="18"/>
      <c r="AX208" s="2"/>
      <c r="AY208" s="2"/>
      <c r="AZ208" s="19"/>
      <c r="BA208" s="18"/>
      <c r="BB208" s="2"/>
      <c r="BC208" s="2"/>
      <c r="BD208" s="2"/>
      <c r="BE208" s="17"/>
      <c r="BF208" s="37" t="s">
        <v>33</v>
      </c>
      <c r="BG208" s="33">
        <f t="shared" si="12"/>
        <v>0</v>
      </c>
      <c r="BH208" s="33">
        <f t="shared" si="13"/>
        <v>0</v>
      </c>
      <c r="BI208" s="33">
        <f t="shared" si="14"/>
        <v>0</v>
      </c>
      <c r="BJ208" s="33">
        <f t="shared" si="15"/>
        <v>0</v>
      </c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</row>
    <row r="209" spans="1:154" ht="15" customHeight="1" x14ac:dyDescent="0.25">
      <c r="A209" s="135"/>
      <c r="B209" s="138"/>
      <c r="C209" s="146" t="s">
        <v>17</v>
      </c>
      <c r="D209" s="17" t="s">
        <v>15</v>
      </c>
      <c r="E209" s="18"/>
      <c r="F209" s="2"/>
      <c r="G209" s="2"/>
      <c r="H209" s="19"/>
      <c r="I209" s="18"/>
      <c r="J209" s="2"/>
      <c r="K209" s="2"/>
      <c r="L209" s="19"/>
      <c r="M209" s="18"/>
      <c r="N209" s="2"/>
      <c r="O209" s="2"/>
      <c r="P209" s="19"/>
      <c r="Q209" s="18"/>
      <c r="R209" s="2"/>
      <c r="S209" s="2"/>
      <c r="T209" s="2"/>
      <c r="U209" s="19"/>
      <c r="V209" s="18"/>
      <c r="W209" s="2"/>
      <c r="X209" s="2"/>
      <c r="Y209" s="19"/>
      <c r="Z209" s="18"/>
      <c r="AA209" s="2"/>
      <c r="AB209" s="2"/>
      <c r="AC209" s="19"/>
      <c r="AD209" s="18"/>
      <c r="AE209" s="2"/>
      <c r="AF209" s="2"/>
      <c r="AG209" s="2"/>
      <c r="AH209" s="19"/>
      <c r="AI209" s="18"/>
      <c r="AJ209" s="2"/>
      <c r="AK209" s="2"/>
      <c r="AL209" s="19"/>
      <c r="AM209" s="18"/>
      <c r="AN209" s="2"/>
      <c r="AO209" s="2"/>
      <c r="AP209" s="2"/>
      <c r="AQ209" s="19"/>
      <c r="AR209" s="18"/>
      <c r="AS209" s="2"/>
      <c r="AT209" s="2"/>
      <c r="AU209" s="2"/>
      <c r="AV209" s="19"/>
      <c r="AW209" s="18"/>
      <c r="AX209" s="2"/>
      <c r="AY209" s="2"/>
      <c r="AZ209" s="19"/>
      <c r="BA209" s="18"/>
      <c r="BB209" s="2"/>
      <c r="BC209" s="2"/>
      <c r="BD209" s="2"/>
      <c r="BE209" s="17"/>
      <c r="BF209" s="37" t="s">
        <v>34</v>
      </c>
      <c r="BG209" s="33">
        <f t="shared" si="12"/>
        <v>0</v>
      </c>
      <c r="BH209" s="33">
        <f t="shared" si="13"/>
        <v>0</v>
      </c>
      <c r="BI209" s="33">
        <f t="shared" si="14"/>
        <v>0</v>
      </c>
      <c r="BJ209" s="33">
        <f t="shared" si="15"/>
        <v>0</v>
      </c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</row>
    <row r="210" spans="1:154" ht="15" customHeight="1" thickBot="1" x14ac:dyDescent="0.3">
      <c r="A210" s="136"/>
      <c r="B210" s="145"/>
      <c r="C210" s="147"/>
      <c r="D210" s="26" t="s">
        <v>16</v>
      </c>
      <c r="E210" s="5"/>
      <c r="F210" s="13"/>
      <c r="G210" s="13"/>
      <c r="H210" s="14"/>
      <c r="I210" s="5"/>
      <c r="J210" s="13"/>
      <c r="K210" s="13"/>
      <c r="L210" s="14"/>
      <c r="M210" s="5"/>
      <c r="N210" s="13"/>
      <c r="O210" s="13"/>
      <c r="P210" s="14"/>
      <c r="Q210" s="5"/>
      <c r="R210" s="13"/>
      <c r="S210" s="13"/>
      <c r="T210" s="13"/>
      <c r="U210" s="14"/>
      <c r="V210" s="5"/>
      <c r="W210" s="13"/>
      <c r="X210" s="13"/>
      <c r="Y210" s="14"/>
      <c r="Z210" s="5"/>
      <c r="AA210" s="13"/>
      <c r="AB210" s="13"/>
      <c r="AC210" s="14"/>
      <c r="AD210" s="5"/>
      <c r="AE210" s="13"/>
      <c r="AF210" s="13"/>
      <c r="AG210" s="13"/>
      <c r="AH210" s="14"/>
      <c r="AI210" s="5"/>
      <c r="AJ210" s="13"/>
      <c r="AK210" s="13"/>
      <c r="AL210" s="14"/>
      <c r="AM210" s="5"/>
      <c r="AN210" s="13"/>
      <c r="AO210" s="13"/>
      <c r="AP210" s="13"/>
      <c r="AQ210" s="14"/>
      <c r="AR210" s="5"/>
      <c r="AS210" s="13"/>
      <c r="AT210" s="13"/>
      <c r="AU210" s="13"/>
      <c r="AV210" s="14"/>
      <c r="AW210" s="5"/>
      <c r="AX210" s="13"/>
      <c r="AY210" s="13"/>
      <c r="AZ210" s="14"/>
      <c r="BA210" s="5"/>
      <c r="BB210" s="13"/>
      <c r="BC210" s="13"/>
      <c r="BD210" s="13"/>
      <c r="BE210" s="26"/>
      <c r="BF210" s="37" t="s">
        <v>35</v>
      </c>
      <c r="BG210" s="33">
        <f t="shared" si="12"/>
        <v>0</v>
      </c>
      <c r="BH210" s="33">
        <f t="shared" si="13"/>
        <v>0</v>
      </c>
      <c r="BI210" s="33">
        <f t="shared" si="14"/>
        <v>0</v>
      </c>
      <c r="BJ210" s="33">
        <f t="shared" si="15"/>
        <v>0</v>
      </c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</row>
    <row r="211" spans="1:154" ht="15" customHeight="1" x14ac:dyDescent="0.25">
      <c r="A211" s="134"/>
      <c r="B211" s="137"/>
      <c r="C211" s="139" t="s">
        <v>13</v>
      </c>
      <c r="D211" s="22" t="s">
        <v>15</v>
      </c>
      <c r="E211" s="23"/>
      <c r="F211" s="24"/>
      <c r="G211" s="24"/>
      <c r="H211" s="25"/>
      <c r="I211" s="23"/>
      <c r="J211" s="24"/>
      <c r="K211" s="24"/>
      <c r="L211" s="25"/>
      <c r="M211" s="23"/>
      <c r="N211" s="24"/>
      <c r="O211" s="24"/>
      <c r="P211" s="25"/>
      <c r="Q211" s="23"/>
      <c r="R211" s="24"/>
      <c r="S211" s="24"/>
      <c r="T211" s="24"/>
      <c r="U211" s="25"/>
      <c r="V211" s="23"/>
      <c r="W211" s="24"/>
      <c r="X211" s="24"/>
      <c r="Y211" s="25"/>
      <c r="Z211" s="23"/>
      <c r="AA211" s="24"/>
      <c r="AB211" s="24"/>
      <c r="AC211" s="25"/>
      <c r="AD211" s="23"/>
      <c r="AE211" s="24"/>
      <c r="AF211" s="24"/>
      <c r="AG211" s="24"/>
      <c r="AH211" s="25"/>
      <c r="AI211" s="23"/>
      <c r="AJ211" s="24"/>
      <c r="AK211" s="24"/>
      <c r="AL211" s="25"/>
      <c r="AM211" s="23"/>
      <c r="AN211" s="24"/>
      <c r="AO211" s="24"/>
      <c r="AP211" s="24"/>
      <c r="AQ211" s="25"/>
      <c r="AR211" s="23"/>
      <c r="AS211" s="24"/>
      <c r="AT211" s="24"/>
      <c r="AU211" s="24"/>
      <c r="AV211" s="25"/>
      <c r="AW211" s="23"/>
      <c r="AX211" s="24"/>
      <c r="AY211" s="24"/>
      <c r="AZ211" s="25"/>
      <c r="BA211" s="23"/>
      <c r="BB211" s="24"/>
      <c r="BC211" s="24"/>
      <c r="BD211" s="24"/>
      <c r="BE211" s="22"/>
      <c r="BF211" s="37" t="s">
        <v>30</v>
      </c>
      <c r="BG211" s="33">
        <f t="shared" si="12"/>
        <v>0</v>
      </c>
      <c r="BH211" s="33">
        <f t="shared" si="13"/>
        <v>0</v>
      </c>
      <c r="BI211" s="33">
        <f t="shared" si="14"/>
        <v>0</v>
      </c>
      <c r="BJ211" s="33">
        <f t="shared" si="15"/>
        <v>0</v>
      </c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</row>
    <row r="212" spans="1:154" ht="15" customHeight="1" x14ac:dyDescent="0.25">
      <c r="A212" s="135"/>
      <c r="B212" s="138"/>
      <c r="C212" s="140"/>
      <c r="D212" s="17" t="s">
        <v>16</v>
      </c>
      <c r="E212" s="18"/>
      <c r="F212" s="2"/>
      <c r="G212" s="2"/>
      <c r="H212" s="19"/>
      <c r="I212" s="18"/>
      <c r="J212" s="2"/>
      <c r="K212" s="2"/>
      <c r="L212" s="19"/>
      <c r="M212" s="18"/>
      <c r="N212" s="2"/>
      <c r="O212" s="2"/>
      <c r="P212" s="19"/>
      <c r="Q212" s="18"/>
      <c r="R212" s="2"/>
      <c r="S212" s="2"/>
      <c r="T212" s="2"/>
      <c r="U212" s="19"/>
      <c r="V212" s="18"/>
      <c r="W212" s="2"/>
      <c r="X212" s="2"/>
      <c r="Y212" s="19"/>
      <c r="Z212" s="18"/>
      <c r="AA212" s="2"/>
      <c r="AB212" s="2"/>
      <c r="AC212" s="19"/>
      <c r="AD212" s="18"/>
      <c r="AE212" s="2"/>
      <c r="AF212" s="2"/>
      <c r="AG212" s="2"/>
      <c r="AH212" s="19"/>
      <c r="AI212" s="18"/>
      <c r="AJ212" s="2"/>
      <c r="AK212" s="2"/>
      <c r="AL212" s="19"/>
      <c r="AM212" s="18"/>
      <c r="AN212" s="2"/>
      <c r="AO212" s="2"/>
      <c r="AP212" s="2"/>
      <c r="AQ212" s="19"/>
      <c r="AR212" s="18"/>
      <c r="AS212" s="2"/>
      <c r="AT212" s="2"/>
      <c r="AU212" s="2"/>
      <c r="AV212" s="19"/>
      <c r="AW212" s="18"/>
      <c r="AX212" s="2"/>
      <c r="AY212" s="2"/>
      <c r="AZ212" s="19"/>
      <c r="BA212" s="18"/>
      <c r="BB212" s="2"/>
      <c r="BC212" s="2"/>
      <c r="BD212" s="2"/>
      <c r="BE212" s="17"/>
      <c r="BF212" s="37" t="s">
        <v>31</v>
      </c>
      <c r="BG212" s="33">
        <f t="shared" si="12"/>
        <v>0</v>
      </c>
      <c r="BH212" s="33">
        <f t="shared" si="13"/>
        <v>0</v>
      </c>
      <c r="BI212" s="33">
        <f t="shared" si="14"/>
        <v>0</v>
      </c>
      <c r="BJ212" s="33">
        <f t="shared" si="15"/>
        <v>0</v>
      </c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</row>
    <row r="213" spans="1:154" ht="15" customHeight="1" x14ac:dyDescent="0.25">
      <c r="A213" s="135"/>
      <c r="B213" s="138"/>
      <c r="C213" s="219" t="s">
        <v>14</v>
      </c>
      <c r="D213" s="17" t="s">
        <v>15</v>
      </c>
      <c r="E213" s="18"/>
      <c r="F213" s="2"/>
      <c r="G213" s="2"/>
      <c r="H213" s="19"/>
      <c r="I213" s="18"/>
      <c r="J213" s="2"/>
      <c r="K213" s="2"/>
      <c r="L213" s="19"/>
      <c r="M213" s="18"/>
      <c r="N213" s="2"/>
      <c r="O213" s="2"/>
      <c r="P213" s="19"/>
      <c r="Q213" s="18"/>
      <c r="R213" s="2"/>
      <c r="S213" s="2"/>
      <c r="T213" s="2"/>
      <c r="U213" s="19"/>
      <c r="V213" s="18"/>
      <c r="W213" s="2"/>
      <c r="X213" s="2"/>
      <c r="Y213" s="19"/>
      <c r="Z213" s="18"/>
      <c r="AA213" s="2"/>
      <c r="AB213" s="2"/>
      <c r="AC213" s="19"/>
      <c r="AD213" s="18"/>
      <c r="AE213" s="2"/>
      <c r="AF213" s="2"/>
      <c r="AG213" s="2"/>
      <c r="AH213" s="19"/>
      <c r="AI213" s="18"/>
      <c r="AJ213" s="2"/>
      <c r="AK213" s="2"/>
      <c r="AL213" s="19"/>
      <c r="AM213" s="18"/>
      <c r="AN213" s="2"/>
      <c r="AO213" s="2"/>
      <c r="AP213" s="2"/>
      <c r="AQ213" s="19"/>
      <c r="AR213" s="18"/>
      <c r="AS213" s="2"/>
      <c r="AT213" s="2"/>
      <c r="AU213" s="2"/>
      <c r="AV213" s="19"/>
      <c r="AW213" s="18"/>
      <c r="AX213" s="2"/>
      <c r="AY213" s="2"/>
      <c r="AZ213" s="19"/>
      <c r="BA213" s="18"/>
      <c r="BB213" s="2"/>
      <c r="BC213" s="2"/>
      <c r="BD213" s="2"/>
      <c r="BE213" s="17"/>
      <c r="BF213" s="37" t="s">
        <v>32</v>
      </c>
      <c r="BG213" s="33">
        <f t="shared" si="12"/>
        <v>0</v>
      </c>
      <c r="BH213" s="33">
        <f t="shared" si="13"/>
        <v>0</v>
      </c>
      <c r="BI213" s="33">
        <f t="shared" si="14"/>
        <v>0</v>
      </c>
      <c r="BJ213" s="33">
        <f t="shared" si="15"/>
        <v>0</v>
      </c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</row>
    <row r="214" spans="1:154" ht="15" customHeight="1" x14ac:dyDescent="0.25">
      <c r="A214" s="135"/>
      <c r="B214" s="138"/>
      <c r="C214" s="148"/>
      <c r="D214" s="17" t="s">
        <v>16</v>
      </c>
      <c r="E214" s="18"/>
      <c r="F214" s="2"/>
      <c r="G214" s="2"/>
      <c r="H214" s="19"/>
      <c r="I214" s="18"/>
      <c r="J214" s="2"/>
      <c r="K214" s="2"/>
      <c r="L214" s="19"/>
      <c r="M214" s="18"/>
      <c r="N214" s="2"/>
      <c r="O214" s="2"/>
      <c r="P214" s="19"/>
      <c r="Q214" s="18"/>
      <c r="R214" s="2"/>
      <c r="S214" s="2"/>
      <c r="T214" s="2"/>
      <c r="U214" s="19"/>
      <c r="V214" s="18"/>
      <c r="W214" s="2"/>
      <c r="X214" s="2"/>
      <c r="Y214" s="19"/>
      <c r="Z214" s="18"/>
      <c r="AA214" s="2"/>
      <c r="AB214" s="2"/>
      <c r="AC214" s="19"/>
      <c r="AD214" s="18"/>
      <c r="AE214" s="2"/>
      <c r="AF214" s="2"/>
      <c r="AG214" s="2"/>
      <c r="AH214" s="19"/>
      <c r="AI214" s="18"/>
      <c r="AJ214" s="2"/>
      <c r="AK214" s="2"/>
      <c r="AL214" s="19"/>
      <c r="AM214" s="18"/>
      <c r="AN214" s="2"/>
      <c r="AO214" s="2"/>
      <c r="AP214" s="2"/>
      <c r="AQ214" s="19"/>
      <c r="AR214" s="18"/>
      <c r="AS214" s="2"/>
      <c r="AT214" s="2"/>
      <c r="AU214" s="2"/>
      <c r="AV214" s="19"/>
      <c r="AW214" s="18"/>
      <c r="AX214" s="2"/>
      <c r="AY214" s="2"/>
      <c r="AZ214" s="19"/>
      <c r="BA214" s="18"/>
      <c r="BB214" s="2"/>
      <c r="BC214" s="2"/>
      <c r="BD214" s="2"/>
      <c r="BE214" s="17"/>
      <c r="BF214" s="37" t="s">
        <v>33</v>
      </c>
      <c r="BG214" s="33">
        <f t="shared" si="12"/>
        <v>0</v>
      </c>
      <c r="BH214" s="33">
        <f t="shared" si="13"/>
        <v>0</v>
      </c>
      <c r="BI214" s="33">
        <f t="shared" si="14"/>
        <v>0</v>
      </c>
      <c r="BJ214" s="33">
        <f t="shared" si="15"/>
        <v>0</v>
      </c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</row>
    <row r="215" spans="1:154" ht="15" customHeight="1" x14ac:dyDescent="0.25">
      <c r="A215" s="135"/>
      <c r="B215" s="138"/>
      <c r="C215" s="146" t="s">
        <v>17</v>
      </c>
      <c r="D215" s="17" t="s">
        <v>15</v>
      </c>
      <c r="E215" s="18"/>
      <c r="F215" s="2"/>
      <c r="G215" s="2"/>
      <c r="H215" s="19"/>
      <c r="I215" s="18"/>
      <c r="J215" s="2"/>
      <c r="K215" s="2"/>
      <c r="L215" s="19"/>
      <c r="M215" s="18"/>
      <c r="N215" s="2"/>
      <c r="O215" s="2"/>
      <c r="P215" s="19"/>
      <c r="Q215" s="18"/>
      <c r="R215" s="2"/>
      <c r="S215" s="2"/>
      <c r="T215" s="2"/>
      <c r="U215" s="19"/>
      <c r="V215" s="18"/>
      <c r="W215" s="2"/>
      <c r="X215" s="2"/>
      <c r="Y215" s="19"/>
      <c r="Z215" s="18"/>
      <c r="AA215" s="2"/>
      <c r="AB215" s="2"/>
      <c r="AC215" s="19"/>
      <c r="AD215" s="18"/>
      <c r="AE215" s="2"/>
      <c r="AF215" s="2"/>
      <c r="AG215" s="2"/>
      <c r="AH215" s="19"/>
      <c r="AI215" s="18"/>
      <c r="AJ215" s="2"/>
      <c r="AK215" s="2"/>
      <c r="AL215" s="19"/>
      <c r="AM215" s="18"/>
      <c r="AN215" s="2"/>
      <c r="AO215" s="2"/>
      <c r="AP215" s="2"/>
      <c r="AQ215" s="19"/>
      <c r="AR215" s="18"/>
      <c r="AS215" s="2"/>
      <c r="AT215" s="2"/>
      <c r="AU215" s="2"/>
      <c r="AV215" s="19"/>
      <c r="AW215" s="18"/>
      <c r="AX215" s="2"/>
      <c r="AY215" s="2"/>
      <c r="AZ215" s="19"/>
      <c r="BA215" s="18"/>
      <c r="BB215" s="2"/>
      <c r="BC215" s="2"/>
      <c r="BD215" s="2"/>
      <c r="BE215" s="17"/>
      <c r="BF215" s="37" t="s">
        <v>34</v>
      </c>
      <c r="BG215" s="33">
        <f t="shared" si="12"/>
        <v>0</v>
      </c>
      <c r="BH215" s="33">
        <f t="shared" si="13"/>
        <v>0</v>
      </c>
      <c r="BI215" s="33">
        <f t="shared" si="14"/>
        <v>0</v>
      </c>
      <c r="BJ215" s="33">
        <f t="shared" si="15"/>
        <v>0</v>
      </c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</row>
    <row r="216" spans="1:154" ht="15" customHeight="1" thickBot="1" x14ac:dyDescent="0.3">
      <c r="A216" s="136"/>
      <c r="B216" s="145"/>
      <c r="C216" s="147"/>
      <c r="D216" s="26" t="s">
        <v>16</v>
      </c>
      <c r="E216" s="5"/>
      <c r="F216" s="13"/>
      <c r="G216" s="13"/>
      <c r="H216" s="14"/>
      <c r="I216" s="5"/>
      <c r="J216" s="13"/>
      <c r="K216" s="13"/>
      <c r="L216" s="14"/>
      <c r="M216" s="5"/>
      <c r="N216" s="13"/>
      <c r="O216" s="13"/>
      <c r="P216" s="14"/>
      <c r="Q216" s="5"/>
      <c r="R216" s="13"/>
      <c r="S216" s="13"/>
      <c r="T216" s="13"/>
      <c r="U216" s="14"/>
      <c r="V216" s="5"/>
      <c r="W216" s="13"/>
      <c r="X216" s="13"/>
      <c r="Y216" s="14"/>
      <c r="Z216" s="5"/>
      <c r="AA216" s="13"/>
      <c r="AB216" s="13"/>
      <c r="AC216" s="14"/>
      <c r="AD216" s="5"/>
      <c r="AE216" s="13"/>
      <c r="AF216" s="13"/>
      <c r="AG216" s="13"/>
      <c r="AH216" s="14"/>
      <c r="AI216" s="5"/>
      <c r="AJ216" s="13"/>
      <c r="AK216" s="13"/>
      <c r="AL216" s="14"/>
      <c r="AM216" s="5"/>
      <c r="AN216" s="13"/>
      <c r="AO216" s="13"/>
      <c r="AP216" s="13"/>
      <c r="AQ216" s="14"/>
      <c r="AR216" s="5"/>
      <c r="AS216" s="13"/>
      <c r="AT216" s="13"/>
      <c r="AU216" s="13"/>
      <c r="AV216" s="14"/>
      <c r="AW216" s="5"/>
      <c r="AX216" s="13"/>
      <c r="AY216" s="13"/>
      <c r="AZ216" s="14"/>
      <c r="BA216" s="5"/>
      <c r="BB216" s="13"/>
      <c r="BC216" s="13"/>
      <c r="BD216" s="13"/>
      <c r="BE216" s="26"/>
      <c r="BF216" s="37" t="s">
        <v>35</v>
      </c>
      <c r="BG216" s="33">
        <f t="shared" si="12"/>
        <v>0</v>
      </c>
      <c r="BH216" s="33">
        <f t="shared" si="13"/>
        <v>0</v>
      </c>
      <c r="BI216" s="33">
        <f t="shared" si="14"/>
        <v>0</v>
      </c>
      <c r="BJ216" s="33">
        <f t="shared" si="15"/>
        <v>0</v>
      </c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</row>
    <row r="217" spans="1:154" ht="15" customHeight="1" x14ac:dyDescent="0.25">
      <c r="A217" s="134"/>
      <c r="B217" s="137"/>
      <c r="C217" s="139" t="s">
        <v>13</v>
      </c>
      <c r="D217" s="22" t="s">
        <v>15</v>
      </c>
      <c r="E217" s="23"/>
      <c r="F217" s="24"/>
      <c r="G217" s="24"/>
      <c r="H217" s="25"/>
      <c r="I217" s="23"/>
      <c r="J217" s="24"/>
      <c r="K217" s="24"/>
      <c r="L217" s="25"/>
      <c r="M217" s="23"/>
      <c r="N217" s="24"/>
      <c r="O217" s="24"/>
      <c r="P217" s="25"/>
      <c r="Q217" s="23"/>
      <c r="R217" s="24"/>
      <c r="S217" s="24"/>
      <c r="T217" s="24"/>
      <c r="U217" s="25"/>
      <c r="V217" s="23"/>
      <c r="W217" s="24"/>
      <c r="X217" s="24"/>
      <c r="Y217" s="25"/>
      <c r="Z217" s="23"/>
      <c r="AA217" s="24"/>
      <c r="AB217" s="24"/>
      <c r="AC217" s="25"/>
      <c r="AD217" s="23"/>
      <c r="AE217" s="24"/>
      <c r="AF217" s="24"/>
      <c r="AG217" s="24"/>
      <c r="AH217" s="25"/>
      <c r="AI217" s="23"/>
      <c r="AJ217" s="24"/>
      <c r="AK217" s="24"/>
      <c r="AL217" s="25"/>
      <c r="AM217" s="23"/>
      <c r="AN217" s="24"/>
      <c r="AO217" s="24"/>
      <c r="AP217" s="24"/>
      <c r="AQ217" s="25"/>
      <c r="AR217" s="23"/>
      <c r="AS217" s="24"/>
      <c r="AT217" s="24"/>
      <c r="AU217" s="24"/>
      <c r="AV217" s="25"/>
      <c r="AW217" s="23"/>
      <c r="AX217" s="24"/>
      <c r="AY217" s="24"/>
      <c r="AZ217" s="25"/>
      <c r="BA217" s="23"/>
      <c r="BB217" s="24"/>
      <c r="BC217" s="24"/>
      <c r="BD217" s="24"/>
      <c r="BE217" s="22"/>
      <c r="BF217" s="37" t="s">
        <v>30</v>
      </c>
      <c r="BG217" s="33">
        <f t="shared" si="12"/>
        <v>0</v>
      </c>
      <c r="BH217" s="33">
        <f t="shared" si="13"/>
        <v>0</v>
      </c>
      <c r="BI217" s="33">
        <f t="shared" si="14"/>
        <v>0</v>
      </c>
      <c r="BJ217" s="33">
        <f t="shared" si="15"/>
        <v>0</v>
      </c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</row>
    <row r="218" spans="1:154" ht="15" customHeight="1" x14ac:dyDescent="0.25">
      <c r="A218" s="135"/>
      <c r="B218" s="138"/>
      <c r="C218" s="140"/>
      <c r="D218" s="17" t="s">
        <v>16</v>
      </c>
      <c r="E218" s="18"/>
      <c r="F218" s="2"/>
      <c r="G218" s="2"/>
      <c r="H218" s="19"/>
      <c r="I218" s="18"/>
      <c r="J218" s="2"/>
      <c r="K218" s="2"/>
      <c r="L218" s="19"/>
      <c r="M218" s="18"/>
      <c r="N218" s="2"/>
      <c r="O218" s="2"/>
      <c r="P218" s="19"/>
      <c r="Q218" s="18"/>
      <c r="R218" s="2"/>
      <c r="S218" s="2"/>
      <c r="T218" s="2"/>
      <c r="U218" s="19"/>
      <c r="V218" s="18"/>
      <c r="W218" s="2"/>
      <c r="X218" s="2"/>
      <c r="Y218" s="19"/>
      <c r="Z218" s="18"/>
      <c r="AA218" s="2"/>
      <c r="AB218" s="2"/>
      <c r="AC218" s="19"/>
      <c r="AD218" s="18"/>
      <c r="AE218" s="2"/>
      <c r="AF218" s="2"/>
      <c r="AG218" s="2"/>
      <c r="AH218" s="19"/>
      <c r="AI218" s="18"/>
      <c r="AJ218" s="2"/>
      <c r="AK218" s="2"/>
      <c r="AL218" s="19"/>
      <c r="AM218" s="18"/>
      <c r="AN218" s="2"/>
      <c r="AO218" s="2"/>
      <c r="AP218" s="2"/>
      <c r="AQ218" s="19"/>
      <c r="AR218" s="18"/>
      <c r="AS218" s="2"/>
      <c r="AT218" s="2"/>
      <c r="AU218" s="2"/>
      <c r="AV218" s="19"/>
      <c r="AW218" s="18"/>
      <c r="AX218" s="2"/>
      <c r="AY218" s="2"/>
      <c r="AZ218" s="19"/>
      <c r="BA218" s="18"/>
      <c r="BB218" s="2"/>
      <c r="BC218" s="2"/>
      <c r="BD218" s="2"/>
      <c r="BE218" s="17"/>
      <c r="BF218" s="37" t="s">
        <v>31</v>
      </c>
      <c r="BG218" s="33">
        <f t="shared" si="12"/>
        <v>0</v>
      </c>
      <c r="BH218" s="33">
        <f t="shared" si="13"/>
        <v>0</v>
      </c>
      <c r="BI218" s="33">
        <f t="shared" si="14"/>
        <v>0</v>
      </c>
      <c r="BJ218" s="33">
        <f t="shared" si="15"/>
        <v>0</v>
      </c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</row>
    <row r="219" spans="1:154" ht="15" customHeight="1" x14ac:dyDescent="0.25">
      <c r="A219" s="135"/>
      <c r="B219" s="138"/>
      <c r="C219" s="219" t="s">
        <v>14</v>
      </c>
      <c r="D219" s="17" t="s">
        <v>15</v>
      </c>
      <c r="E219" s="18"/>
      <c r="F219" s="2"/>
      <c r="G219" s="2"/>
      <c r="H219" s="19"/>
      <c r="I219" s="18"/>
      <c r="J219" s="2"/>
      <c r="K219" s="2"/>
      <c r="L219" s="19"/>
      <c r="M219" s="18"/>
      <c r="N219" s="2"/>
      <c r="O219" s="2"/>
      <c r="P219" s="19"/>
      <c r="Q219" s="18"/>
      <c r="R219" s="2"/>
      <c r="S219" s="2"/>
      <c r="T219" s="2"/>
      <c r="U219" s="19"/>
      <c r="V219" s="18"/>
      <c r="W219" s="2"/>
      <c r="X219" s="2"/>
      <c r="Y219" s="19"/>
      <c r="Z219" s="18"/>
      <c r="AA219" s="2"/>
      <c r="AB219" s="2"/>
      <c r="AC219" s="19"/>
      <c r="AD219" s="18"/>
      <c r="AE219" s="2"/>
      <c r="AF219" s="2"/>
      <c r="AG219" s="2"/>
      <c r="AH219" s="19"/>
      <c r="AI219" s="18"/>
      <c r="AJ219" s="2"/>
      <c r="AK219" s="2"/>
      <c r="AL219" s="19"/>
      <c r="AM219" s="18"/>
      <c r="AN219" s="2"/>
      <c r="AO219" s="2"/>
      <c r="AP219" s="2"/>
      <c r="AQ219" s="19"/>
      <c r="AR219" s="18"/>
      <c r="AS219" s="2"/>
      <c r="AT219" s="2"/>
      <c r="AU219" s="2"/>
      <c r="AV219" s="19"/>
      <c r="AW219" s="18"/>
      <c r="AX219" s="2"/>
      <c r="AY219" s="2"/>
      <c r="AZ219" s="19"/>
      <c r="BA219" s="18"/>
      <c r="BB219" s="2"/>
      <c r="BC219" s="2"/>
      <c r="BD219" s="2"/>
      <c r="BE219" s="17"/>
      <c r="BF219" s="37" t="s">
        <v>32</v>
      </c>
      <c r="BG219" s="33">
        <f t="shared" si="12"/>
        <v>0</v>
      </c>
      <c r="BH219" s="33">
        <f t="shared" si="13"/>
        <v>0</v>
      </c>
      <c r="BI219" s="33">
        <f t="shared" si="14"/>
        <v>0</v>
      </c>
      <c r="BJ219" s="33">
        <f t="shared" si="15"/>
        <v>0</v>
      </c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</row>
    <row r="220" spans="1:154" ht="15" customHeight="1" x14ac:dyDescent="0.25">
      <c r="A220" s="135"/>
      <c r="B220" s="138"/>
      <c r="C220" s="148"/>
      <c r="D220" s="17" t="s">
        <v>16</v>
      </c>
      <c r="E220" s="18"/>
      <c r="F220" s="2"/>
      <c r="G220" s="2"/>
      <c r="H220" s="19"/>
      <c r="I220" s="18"/>
      <c r="J220" s="2"/>
      <c r="K220" s="2"/>
      <c r="L220" s="19"/>
      <c r="M220" s="18"/>
      <c r="N220" s="2"/>
      <c r="O220" s="2"/>
      <c r="P220" s="19"/>
      <c r="Q220" s="18"/>
      <c r="R220" s="2"/>
      <c r="S220" s="2"/>
      <c r="T220" s="2"/>
      <c r="U220" s="19"/>
      <c r="V220" s="18"/>
      <c r="W220" s="2"/>
      <c r="X220" s="2"/>
      <c r="Y220" s="19"/>
      <c r="Z220" s="18"/>
      <c r="AA220" s="2"/>
      <c r="AB220" s="2"/>
      <c r="AC220" s="19"/>
      <c r="AD220" s="18"/>
      <c r="AE220" s="2"/>
      <c r="AF220" s="2"/>
      <c r="AG220" s="2"/>
      <c r="AH220" s="19"/>
      <c r="AI220" s="18"/>
      <c r="AJ220" s="2"/>
      <c r="AK220" s="2"/>
      <c r="AL220" s="19"/>
      <c r="AM220" s="18"/>
      <c r="AN220" s="2"/>
      <c r="AO220" s="2"/>
      <c r="AP220" s="2"/>
      <c r="AQ220" s="19"/>
      <c r="AR220" s="18"/>
      <c r="AS220" s="2"/>
      <c r="AT220" s="2"/>
      <c r="AU220" s="2"/>
      <c r="AV220" s="19"/>
      <c r="AW220" s="18"/>
      <c r="AX220" s="2"/>
      <c r="AY220" s="2"/>
      <c r="AZ220" s="19"/>
      <c r="BA220" s="18"/>
      <c r="BB220" s="2"/>
      <c r="BC220" s="2"/>
      <c r="BD220" s="2"/>
      <c r="BE220" s="17"/>
      <c r="BF220" s="37" t="s">
        <v>33</v>
      </c>
      <c r="BG220" s="33">
        <f t="shared" si="12"/>
        <v>0</v>
      </c>
      <c r="BH220" s="33">
        <f t="shared" si="13"/>
        <v>0</v>
      </c>
      <c r="BI220" s="33">
        <f t="shared" si="14"/>
        <v>0</v>
      </c>
      <c r="BJ220" s="33">
        <f t="shared" si="15"/>
        <v>0</v>
      </c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</row>
    <row r="221" spans="1:154" ht="15" customHeight="1" x14ac:dyDescent="0.25">
      <c r="A221" s="135"/>
      <c r="B221" s="138"/>
      <c r="C221" s="146" t="s">
        <v>17</v>
      </c>
      <c r="D221" s="17" t="s">
        <v>15</v>
      </c>
      <c r="E221" s="18"/>
      <c r="F221" s="2"/>
      <c r="G221" s="2"/>
      <c r="H221" s="19"/>
      <c r="I221" s="18"/>
      <c r="J221" s="2"/>
      <c r="K221" s="2"/>
      <c r="L221" s="19"/>
      <c r="M221" s="18"/>
      <c r="N221" s="2"/>
      <c r="O221" s="2"/>
      <c r="P221" s="19"/>
      <c r="Q221" s="18"/>
      <c r="R221" s="2"/>
      <c r="S221" s="2"/>
      <c r="T221" s="2"/>
      <c r="U221" s="19"/>
      <c r="V221" s="18"/>
      <c r="W221" s="2"/>
      <c r="X221" s="2"/>
      <c r="Y221" s="19"/>
      <c r="Z221" s="18"/>
      <c r="AA221" s="2"/>
      <c r="AB221" s="2"/>
      <c r="AC221" s="19"/>
      <c r="AD221" s="18"/>
      <c r="AE221" s="2"/>
      <c r="AF221" s="2"/>
      <c r="AG221" s="2"/>
      <c r="AH221" s="19"/>
      <c r="AI221" s="18"/>
      <c r="AJ221" s="2"/>
      <c r="AK221" s="2"/>
      <c r="AL221" s="19"/>
      <c r="AM221" s="18"/>
      <c r="AN221" s="2"/>
      <c r="AO221" s="2"/>
      <c r="AP221" s="2"/>
      <c r="AQ221" s="19"/>
      <c r="AR221" s="18"/>
      <c r="AS221" s="2"/>
      <c r="AT221" s="2"/>
      <c r="AU221" s="2"/>
      <c r="AV221" s="19"/>
      <c r="AW221" s="18"/>
      <c r="AX221" s="2"/>
      <c r="AY221" s="2"/>
      <c r="AZ221" s="19"/>
      <c r="BA221" s="18"/>
      <c r="BB221" s="2"/>
      <c r="BC221" s="2"/>
      <c r="BD221" s="2"/>
      <c r="BE221" s="17"/>
      <c r="BF221" s="37" t="s">
        <v>34</v>
      </c>
      <c r="BG221" s="33">
        <f t="shared" si="12"/>
        <v>0</v>
      </c>
      <c r="BH221" s="33">
        <f t="shared" si="13"/>
        <v>0</v>
      </c>
      <c r="BI221" s="33">
        <f t="shared" si="14"/>
        <v>0</v>
      </c>
      <c r="BJ221" s="33">
        <f t="shared" si="15"/>
        <v>0</v>
      </c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</row>
    <row r="222" spans="1:154" ht="15" customHeight="1" thickBot="1" x14ac:dyDescent="0.3">
      <c r="A222" s="136"/>
      <c r="B222" s="145"/>
      <c r="C222" s="147"/>
      <c r="D222" s="26" t="s">
        <v>16</v>
      </c>
      <c r="E222" s="5"/>
      <c r="F222" s="13"/>
      <c r="G222" s="13"/>
      <c r="H222" s="14"/>
      <c r="I222" s="5"/>
      <c r="J222" s="13"/>
      <c r="K222" s="13"/>
      <c r="L222" s="14"/>
      <c r="M222" s="5"/>
      <c r="N222" s="13"/>
      <c r="O222" s="13"/>
      <c r="P222" s="14"/>
      <c r="Q222" s="5"/>
      <c r="R222" s="13"/>
      <c r="S222" s="13"/>
      <c r="T222" s="13"/>
      <c r="U222" s="14"/>
      <c r="V222" s="5"/>
      <c r="W222" s="13"/>
      <c r="X222" s="13"/>
      <c r="Y222" s="14"/>
      <c r="Z222" s="5"/>
      <c r="AA222" s="13"/>
      <c r="AB222" s="13"/>
      <c r="AC222" s="14"/>
      <c r="AD222" s="5"/>
      <c r="AE222" s="13"/>
      <c r="AF222" s="13"/>
      <c r="AG222" s="13"/>
      <c r="AH222" s="14"/>
      <c r="AI222" s="5"/>
      <c r="AJ222" s="13"/>
      <c r="AK222" s="13"/>
      <c r="AL222" s="14"/>
      <c r="AM222" s="5"/>
      <c r="AN222" s="13"/>
      <c r="AO222" s="13"/>
      <c r="AP222" s="13"/>
      <c r="AQ222" s="14"/>
      <c r="AR222" s="5"/>
      <c r="AS222" s="13"/>
      <c r="AT222" s="13"/>
      <c r="AU222" s="13"/>
      <c r="AV222" s="14"/>
      <c r="AW222" s="5"/>
      <c r="AX222" s="13"/>
      <c r="AY222" s="13"/>
      <c r="AZ222" s="14"/>
      <c r="BA222" s="5"/>
      <c r="BB222" s="13"/>
      <c r="BC222" s="13"/>
      <c r="BD222" s="13"/>
      <c r="BE222" s="26"/>
      <c r="BF222" s="37" t="s">
        <v>35</v>
      </c>
      <c r="BG222" s="33">
        <f t="shared" si="12"/>
        <v>0</v>
      </c>
      <c r="BH222" s="33">
        <f t="shared" si="13"/>
        <v>0</v>
      </c>
      <c r="BI222" s="33">
        <f t="shared" si="14"/>
        <v>0</v>
      </c>
      <c r="BJ222" s="33">
        <f t="shared" si="15"/>
        <v>0</v>
      </c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</row>
    <row r="223" spans="1:154" ht="15" customHeight="1" x14ac:dyDescent="0.25">
      <c r="A223" s="134"/>
      <c r="B223" s="137"/>
      <c r="C223" s="139" t="s">
        <v>13</v>
      </c>
      <c r="D223" s="22" t="s">
        <v>15</v>
      </c>
      <c r="E223" s="23"/>
      <c r="F223" s="24"/>
      <c r="G223" s="24"/>
      <c r="H223" s="25"/>
      <c r="I223" s="23"/>
      <c r="J223" s="24"/>
      <c r="K223" s="24"/>
      <c r="L223" s="25"/>
      <c r="M223" s="23"/>
      <c r="N223" s="24"/>
      <c r="O223" s="24"/>
      <c r="P223" s="25"/>
      <c r="Q223" s="23"/>
      <c r="R223" s="24"/>
      <c r="S223" s="24"/>
      <c r="T223" s="24"/>
      <c r="U223" s="25"/>
      <c r="V223" s="23"/>
      <c r="W223" s="24"/>
      <c r="X223" s="24"/>
      <c r="Y223" s="25"/>
      <c r="Z223" s="23"/>
      <c r="AA223" s="24"/>
      <c r="AB223" s="24"/>
      <c r="AC223" s="25"/>
      <c r="AD223" s="23"/>
      <c r="AE223" s="24"/>
      <c r="AF223" s="24"/>
      <c r="AG223" s="24"/>
      <c r="AH223" s="25"/>
      <c r="AI223" s="23"/>
      <c r="AJ223" s="24"/>
      <c r="AK223" s="24"/>
      <c r="AL223" s="25"/>
      <c r="AM223" s="23"/>
      <c r="AN223" s="24"/>
      <c r="AO223" s="24"/>
      <c r="AP223" s="24"/>
      <c r="AQ223" s="25"/>
      <c r="AR223" s="23"/>
      <c r="AS223" s="24"/>
      <c r="AT223" s="24"/>
      <c r="AU223" s="24"/>
      <c r="AV223" s="25"/>
      <c r="AW223" s="23"/>
      <c r="AX223" s="24"/>
      <c r="AY223" s="24"/>
      <c r="AZ223" s="25"/>
      <c r="BA223" s="23"/>
      <c r="BB223" s="24"/>
      <c r="BC223" s="24"/>
      <c r="BD223" s="24"/>
      <c r="BE223" s="22"/>
      <c r="BF223" s="37" t="s">
        <v>30</v>
      </c>
      <c r="BG223" s="33">
        <f t="shared" si="12"/>
        <v>0</v>
      </c>
      <c r="BH223" s="33">
        <f t="shared" si="13"/>
        <v>0</v>
      </c>
      <c r="BI223" s="33">
        <f t="shared" si="14"/>
        <v>0</v>
      </c>
      <c r="BJ223" s="33">
        <f t="shared" si="15"/>
        <v>0</v>
      </c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</row>
    <row r="224" spans="1:154" ht="15" customHeight="1" x14ac:dyDescent="0.25">
      <c r="A224" s="135"/>
      <c r="B224" s="138"/>
      <c r="C224" s="140"/>
      <c r="D224" s="17" t="s">
        <v>16</v>
      </c>
      <c r="E224" s="18"/>
      <c r="F224" s="2"/>
      <c r="G224" s="2"/>
      <c r="H224" s="19"/>
      <c r="I224" s="18"/>
      <c r="J224" s="2"/>
      <c r="K224" s="2"/>
      <c r="L224" s="19"/>
      <c r="M224" s="18"/>
      <c r="N224" s="2"/>
      <c r="O224" s="2"/>
      <c r="P224" s="19"/>
      <c r="Q224" s="18"/>
      <c r="R224" s="2"/>
      <c r="S224" s="2"/>
      <c r="T224" s="2"/>
      <c r="U224" s="19"/>
      <c r="V224" s="18"/>
      <c r="W224" s="2"/>
      <c r="X224" s="2"/>
      <c r="Y224" s="19"/>
      <c r="Z224" s="18"/>
      <c r="AA224" s="2"/>
      <c r="AB224" s="2"/>
      <c r="AC224" s="19"/>
      <c r="AD224" s="18"/>
      <c r="AE224" s="2"/>
      <c r="AF224" s="2"/>
      <c r="AG224" s="2"/>
      <c r="AH224" s="19"/>
      <c r="AI224" s="18"/>
      <c r="AJ224" s="2"/>
      <c r="AK224" s="2"/>
      <c r="AL224" s="19"/>
      <c r="AM224" s="18"/>
      <c r="AN224" s="2"/>
      <c r="AO224" s="2"/>
      <c r="AP224" s="2"/>
      <c r="AQ224" s="19"/>
      <c r="AR224" s="18"/>
      <c r="AS224" s="2"/>
      <c r="AT224" s="2"/>
      <c r="AU224" s="2"/>
      <c r="AV224" s="19"/>
      <c r="AW224" s="18"/>
      <c r="AX224" s="2"/>
      <c r="AY224" s="2"/>
      <c r="AZ224" s="19"/>
      <c r="BA224" s="18"/>
      <c r="BB224" s="2"/>
      <c r="BC224" s="2"/>
      <c r="BD224" s="2"/>
      <c r="BE224" s="17"/>
      <c r="BF224" s="37" t="s">
        <v>31</v>
      </c>
      <c r="BG224" s="33">
        <f t="shared" si="12"/>
        <v>0</v>
      </c>
      <c r="BH224" s="33">
        <f t="shared" si="13"/>
        <v>0</v>
      </c>
      <c r="BI224" s="33">
        <f t="shared" si="14"/>
        <v>0</v>
      </c>
      <c r="BJ224" s="33">
        <f t="shared" si="15"/>
        <v>0</v>
      </c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</row>
    <row r="225" spans="1:154" ht="15" customHeight="1" x14ac:dyDescent="0.25">
      <c r="A225" s="135"/>
      <c r="B225" s="138"/>
      <c r="C225" s="219" t="s">
        <v>14</v>
      </c>
      <c r="D225" s="17" t="s">
        <v>15</v>
      </c>
      <c r="E225" s="18"/>
      <c r="F225" s="2"/>
      <c r="G225" s="2"/>
      <c r="H225" s="19"/>
      <c r="I225" s="18"/>
      <c r="J225" s="2"/>
      <c r="K225" s="2"/>
      <c r="L225" s="19"/>
      <c r="M225" s="18"/>
      <c r="N225" s="2"/>
      <c r="O225" s="2"/>
      <c r="P225" s="19"/>
      <c r="Q225" s="18"/>
      <c r="R225" s="2"/>
      <c r="S225" s="2"/>
      <c r="T225" s="2"/>
      <c r="U225" s="19"/>
      <c r="V225" s="18"/>
      <c r="W225" s="2"/>
      <c r="X225" s="2"/>
      <c r="Y225" s="19"/>
      <c r="Z225" s="18"/>
      <c r="AA225" s="2"/>
      <c r="AB225" s="2"/>
      <c r="AC225" s="19"/>
      <c r="AD225" s="18"/>
      <c r="AE225" s="2"/>
      <c r="AF225" s="2"/>
      <c r="AG225" s="2"/>
      <c r="AH225" s="19"/>
      <c r="AI225" s="18"/>
      <c r="AJ225" s="2"/>
      <c r="AK225" s="2"/>
      <c r="AL225" s="19"/>
      <c r="AM225" s="18"/>
      <c r="AN225" s="2"/>
      <c r="AO225" s="2"/>
      <c r="AP225" s="2"/>
      <c r="AQ225" s="19"/>
      <c r="AR225" s="18"/>
      <c r="AS225" s="2"/>
      <c r="AT225" s="2"/>
      <c r="AU225" s="2"/>
      <c r="AV225" s="19"/>
      <c r="AW225" s="18"/>
      <c r="AX225" s="2"/>
      <c r="AY225" s="2"/>
      <c r="AZ225" s="19"/>
      <c r="BA225" s="18"/>
      <c r="BB225" s="2"/>
      <c r="BC225" s="2"/>
      <c r="BD225" s="2"/>
      <c r="BE225" s="17"/>
      <c r="BF225" s="37" t="s">
        <v>32</v>
      </c>
      <c r="BG225" s="33">
        <f t="shared" si="12"/>
        <v>0</v>
      </c>
      <c r="BH225" s="33">
        <f t="shared" si="13"/>
        <v>0</v>
      </c>
      <c r="BI225" s="33">
        <f t="shared" si="14"/>
        <v>0</v>
      </c>
      <c r="BJ225" s="33">
        <f t="shared" si="15"/>
        <v>0</v>
      </c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</row>
    <row r="226" spans="1:154" ht="15" customHeight="1" x14ac:dyDescent="0.25">
      <c r="A226" s="135"/>
      <c r="B226" s="138"/>
      <c r="C226" s="148"/>
      <c r="D226" s="17" t="s">
        <v>16</v>
      </c>
      <c r="E226" s="18"/>
      <c r="F226" s="2"/>
      <c r="G226" s="2"/>
      <c r="H226" s="19"/>
      <c r="I226" s="18"/>
      <c r="J226" s="2"/>
      <c r="K226" s="2"/>
      <c r="L226" s="19"/>
      <c r="M226" s="18"/>
      <c r="N226" s="2"/>
      <c r="O226" s="2"/>
      <c r="P226" s="19"/>
      <c r="Q226" s="18"/>
      <c r="R226" s="2"/>
      <c r="S226" s="2"/>
      <c r="T226" s="2"/>
      <c r="U226" s="19"/>
      <c r="V226" s="18"/>
      <c r="W226" s="2"/>
      <c r="X226" s="2"/>
      <c r="Y226" s="19"/>
      <c r="Z226" s="18"/>
      <c r="AA226" s="2"/>
      <c r="AB226" s="2"/>
      <c r="AC226" s="19"/>
      <c r="AD226" s="18"/>
      <c r="AE226" s="2"/>
      <c r="AF226" s="2"/>
      <c r="AG226" s="2"/>
      <c r="AH226" s="19"/>
      <c r="AI226" s="18"/>
      <c r="AJ226" s="2"/>
      <c r="AK226" s="2"/>
      <c r="AL226" s="19"/>
      <c r="AM226" s="18"/>
      <c r="AN226" s="2"/>
      <c r="AO226" s="2"/>
      <c r="AP226" s="2"/>
      <c r="AQ226" s="19"/>
      <c r="AR226" s="18"/>
      <c r="AS226" s="2"/>
      <c r="AT226" s="2"/>
      <c r="AU226" s="2"/>
      <c r="AV226" s="19"/>
      <c r="AW226" s="18"/>
      <c r="AX226" s="2"/>
      <c r="AY226" s="2"/>
      <c r="AZ226" s="19"/>
      <c r="BA226" s="18"/>
      <c r="BB226" s="2"/>
      <c r="BC226" s="2"/>
      <c r="BD226" s="2"/>
      <c r="BE226" s="17"/>
      <c r="BF226" s="37" t="s">
        <v>33</v>
      </c>
      <c r="BG226" s="33">
        <f t="shared" si="12"/>
        <v>0</v>
      </c>
      <c r="BH226" s="33">
        <f t="shared" si="13"/>
        <v>0</v>
      </c>
      <c r="BI226" s="33">
        <f t="shared" si="14"/>
        <v>0</v>
      </c>
      <c r="BJ226" s="33">
        <f t="shared" si="15"/>
        <v>0</v>
      </c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</row>
    <row r="227" spans="1:154" ht="15" customHeight="1" x14ac:dyDescent="0.25">
      <c r="A227" s="135"/>
      <c r="B227" s="138"/>
      <c r="C227" s="146" t="s">
        <v>17</v>
      </c>
      <c r="D227" s="17" t="s">
        <v>15</v>
      </c>
      <c r="E227" s="18"/>
      <c r="F227" s="2"/>
      <c r="G227" s="2"/>
      <c r="H227" s="19"/>
      <c r="I227" s="18"/>
      <c r="J227" s="2"/>
      <c r="K227" s="2"/>
      <c r="L227" s="19"/>
      <c r="M227" s="18"/>
      <c r="N227" s="2"/>
      <c r="O227" s="2"/>
      <c r="P227" s="19"/>
      <c r="Q227" s="18"/>
      <c r="R227" s="2"/>
      <c r="S227" s="2"/>
      <c r="T227" s="2"/>
      <c r="U227" s="19"/>
      <c r="V227" s="18"/>
      <c r="W227" s="2"/>
      <c r="X227" s="2"/>
      <c r="Y227" s="19"/>
      <c r="Z227" s="18"/>
      <c r="AA227" s="2"/>
      <c r="AB227" s="2"/>
      <c r="AC227" s="19"/>
      <c r="AD227" s="18"/>
      <c r="AE227" s="2"/>
      <c r="AF227" s="2"/>
      <c r="AG227" s="2"/>
      <c r="AH227" s="19"/>
      <c r="AI227" s="18"/>
      <c r="AJ227" s="2"/>
      <c r="AK227" s="2"/>
      <c r="AL227" s="19"/>
      <c r="AM227" s="18"/>
      <c r="AN227" s="2"/>
      <c r="AO227" s="2"/>
      <c r="AP227" s="2"/>
      <c r="AQ227" s="19"/>
      <c r="AR227" s="18"/>
      <c r="AS227" s="2"/>
      <c r="AT227" s="2"/>
      <c r="AU227" s="2"/>
      <c r="AV227" s="19"/>
      <c r="AW227" s="18"/>
      <c r="AX227" s="2"/>
      <c r="AY227" s="2"/>
      <c r="AZ227" s="19"/>
      <c r="BA227" s="18"/>
      <c r="BB227" s="2"/>
      <c r="BC227" s="2"/>
      <c r="BD227" s="2"/>
      <c r="BE227" s="17"/>
      <c r="BF227" s="37" t="s">
        <v>34</v>
      </c>
      <c r="BG227" s="33">
        <f t="shared" si="12"/>
        <v>0</v>
      </c>
      <c r="BH227" s="33">
        <f t="shared" si="13"/>
        <v>0</v>
      </c>
      <c r="BI227" s="33">
        <f t="shared" si="14"/>
        <v>0</v>
      </c>
      <c r="BJ227" s="33">
        <f t="shared" si="15"/>
        <v>0</v>
      </c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</row>
    <row r="228" spans="1:154" ht="15" customHeight="1" thickBot="1" x14ac:dyDescent="0.3">
      <c r="A228" s="136"/>
      <c r="B228" s="145"/>
      <c r="C228" s="147"/>
      <c r="D228" s="26" t="s">
        <v>16</v>
      </c>
      <c r="E228" s="5"/>
      <c r="F228" s="13"/>
      <c r="G228" s="13"/>
      <c r="H228" s="14"/>
      <c r="I228" s="5"/>
      <c r="J228" s="13"/>
      <c r="K228" s="13"/>
      <c r="L228" s="14"/>
      <c r="M228" s="5"/>
      <c r="N228" s="13"/>
      <c r="O228" s="13"/>
      <c r="P228" s="14"/>
      <c r="Q228" s="5"/>
      <c r="R228" s="13"/>
      <c r="S228" s="13"/>
      <c r="T228" s="13"/>
      <c r="U228" s="14"/>
      <c r="V228" s="5"/>
      <c r="W228" s="13"/>
      <c r="X228" s="13"/>
      <c r="Y228" s="14"/>
      <c r="Z228" s="5"/>
      <c r="AA228" s="13"/>
      <c r="AB228" s="13"/>
      <c r="AC228" s="14"/>
      <c r="AD228" s="5"/>
      <c r="AE228" s="13"/>
      <c r="AF228" s="13"/>
      <c r="AG228" s="13"/>
      <c r="AH228" s="14"/>
      <c r="AI228" s="5"/>
      <c r="AJ228" s="13"/>
      <c r="AK228" s="13"/>
      <c r="AL228" s="14"/>
      <c r="AM228" s="5"/>
      <c r="AN228" s="13"/>
      <c r="AO228" s="13"/>
      <c r="AP228" s="13"/>
      <c r="AQ228" s="14"/>
      <c r="AR228" s="5"/>
      <c r="AS228" s="13"/>
      <c r="AT228" s="13"/>
      <c r="AU228" s="13"/>
      <c r="AV228" s="14"/>
      <c r="AW228" s="5"/>
      <c r="AX228" s="13"/>
      <c r="AY228" s="13"/>
      <c r="AZ228" s="14"/>
      <c r="BA228" s="5"/>
      <c r="BB228" s="13"/>
      <c r="BC228" s="13"/>
      <c r="BD228" s="13"/>
      <c r="BE228" s="26"/>
      <c r="BF228" s="37" t="s">
        <v>35</v>
      </c>
      <c r="BG228" s="33">
        <f t="shared" si="12"/>
        <v>0</v>
      </c>
      <c r="BH228" s="33">
        <f t="shared" si="13"/>
        <v>0</v>
      </c>
      <c r="BI228" s="33">
        <f t="shared" si="14"/>
        <v>0</v>
      </c>
      <c r="BJ228" s="33">
        <f t="shared" si="15"/>
        <v>0</v>
      </c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</row>
    <row r="229" spans="1:154" ht="15" customHeight="1" x14ac:dyDescent="0.25">
      <c r="A229" s="134"/>
      <c r="B229" s="137"/>
      <c r="C229" s="139" t="s">
        <v>13</v>
      </c>
      <c r="D229" s="22" t="s">
        <v>15</v>
      </c>
      <c r="E229" s="23"/>
      <c r="F229" s="24"/>
      <c r="G229" s="24"/>
      <c r="H229" s="25"/>
      <c r="I229" s="23"/>
      <c r="J229" s="24"/>
      <c r="K229" s="24"/>
      <c r="L229" s="25"/>
      <c r="M229" s="23"/>
      <c r="N229" s="24"/>
      <c r="O229" s="24"/>
      <c r="P229" s="25"/>
      <c r="Q229" s="23"/>
      <c r="R229" s="24"/>
      <c r="S229" s="24"/>
      <c r="T229" s="24"/>
      <c r="U229" s="25"/>
      <c r="V229" s="23"/>
      <c r="W229" s="24"/>
      <c r="X229" s="24"/>
      <c r="Y229" s="25"/>
      <c r="Z229" s="23"/>
      <c r="AA229" s="24"/>
      <c r="AB229" s="24"/>
      <c r="AC229" s="25"/>
      <c r="AD229" s="23"/>
      <c r="AE229" s="24"/>
      <c r="AF229" s="24"/>
      <c r="AG229" s="24"/>
      <c r="AH229" s="25"/>
      <c r="AI229" s="23"/>
      <c r="AJ229" s="24"/>
      <c r="AK229" s="24"/>
      <c r="AL229" s="25"/>
      <c r="AM229" s="23"/>
      <c r="AN229" s="24"/>
      <c r="AO229" s="24"/>
      <c r="AP229" s="24"/>
      <c r="AQ229" s="25"/>
      <c r="AR229" s="23"/>
      <c r="AS229" s="24"/>
      <c r="AT229" s="24"/>
      <c r="AU229" s="24"/>
      <c r="AV229" s="25"/>
      <c r="AW229" s="23"/>
      <c r="AX229" s="24"/>
      <c r="AY229" s="24"/>
      <c r="AZ229" s="25"/>
      <c r="BA229" s="23"/>
      <c r="BB229" s="24"/>
      <c r="BC229" s="24"/>
      <c r="BD229" s="24"/>
      <c r="BE229" s="22"/>
      <c r="BF229" s="37" t="s">
        <v>30</v>
      </c>
      <c r="BG229" s="33">
        <f t="shared" si="12"/>
        <v>0</v>
      </c>
      <c r="BH229" s="33">
        <f t="shared" si="13"/>
        <v>0</v>
      </c>
      <c r="BI229" s="33">
        <f t="shared" si="14"/>
        <v>0</v>
      </c>
      <c r="BJ229" s="33">
        <f t="shared" si="15"/>
        <v>0</v>
      </c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</row>
    <row r="230" spans="1:154" ht="15" customHeight="1" x14ac:dyDescent="0.25">
      <c r="A230" s="135"/>
      <c r="B230" s="138"/>
      <c r="C230" s="140"/>
      <c r="D230" s="17" t="s">
        <v>16</v>
      </c>
      <c r="E230" s="18"/>
      <c r="F230" s="2"/>
      <c r="G230" s="2"/>
      <c r="H230" s="19"/>
      <c r="I230" s="18"/>
      <c r="J230" s="2"/>
      <c r="K230" s="2"/>
      <c r="L230" s="19"/>
      <c r="M230" s="18"/>
      <c r="N230" s="2"/>
      <c r="O230" s="2"/>
      <c r="P230" s="19"/>
      <c r="Q230" s="18"/>
      <c r="R230" s="2"/>
      <c r="S230" s="2"/>
      <c r="T230" s="2"/>
      <c r="U230" s="19"/>
      <c r="V230" s="18"/>
      <c r="W230" s="2"/>
      <c r="X230" s="2"/>
      <c r="Y230" s="19"/>
      <c r="Z230" s="18"/>
      <c r="AA230" s="2"/>
      <c r="AB230" s="2"/>
      <c r="AC230" s="19"/>
      <c r="AD230" s="18"/>
      <c r="AE230" s="2"/>
      <c r="AF230" s="2"/>
      <c r="AG230" s="2"/>
      <c r="AH230" s="19"/>
      <c r="AI230" s="18"/>
      <c r="AJ230" s="2"/>
      <c r="AK230" s="2"/>
      <c r="AL230" s="19"/>
      <c r="AM230" s="18"/>
      <c r="AN230" s="2"/>
      <c r="AO230" s="2"/>
      <c r="AP230" s="2"/>
      <c r="AQ230" s="19"/>
      <c r="AR230" s="18"/>
      <c r="AS230" s="2"/>
      <c r="AT230" s="2"/>
      <c r="AU230" s="2"/>
      <c r="AV230" s="19"/>
      <c r="AW230" s="18"/>
      <c r="AX230" s="2"/>
      <c r="AY230" s="2"/>
      <c r="AZ230" s="19"/>
      <c r="BA230" s="18"/>
      <c r="BB230" s="2"/>
      <c r="BC230" s="2"/>
      <c r="BD230" s="2"/>
      <c r="BE230" s="17"/>
      <c r="BF230" s="37" t="s">
        <v>31</v>
      </c>
      <c r="BG230" s="33">
        <f t="shared" si="12"/>
        <v>0</v>
      </c>
      <c r="BH230" s="33">
        <f t="shared" si="13"/>
        <v>0</v>
      </c>
      <c r="BI230" s="33">
        <f t="shared" si="14"/>
        <v>0</v>
      </c>
      <c r="BJ230" s="33">
        <f t="shared" si="15"/>
        <v>0</v>
      </c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</row>
    <row r="231" spans="1:154" ht="15" customHeight="1" x14ac:dyDescent="0.25">
      <c r="A231" s="135"/>
      <c r="B231" s="138"/>
      <c r="C231" s="219" t="s">
        <v>14</v>
      </c>
      <c r="D231" s="17" t="s">
        <v>15</v>
      </c>
      <c r="E231" s="18"/>
      <c r="F231" s="2"/>
      <c r="G231" s="2"/>
      <c r="H231" s="19"/>
      <c r="I231" s="18"/>
      <c r="J231" s="2"/>
      <c r="K231" s="2"/>
      <c r="L231" s="19"/>
      <c r="M231" s="18"/>
      <c r="N231" s="2"/>
      <c r="O231" s="2"/>
      <c r="P231" s="19"/>
      <c r="Q231" s="18"/>
      <c r="R231" s="2"/>
      <c r="S231" s="2"/>
      <c r="T231" s="2"/>
      <c r="U231" s="19"/>
      <c r="V231" s="18"/>
      <c r="W231" s="2"/>
      <c r="X231" s="2"/>
      <c r="Y231" s="19"/>
      <c r="Z231" s="18"/>
      <c r="AA231" s="2"/>
      <c r="AB231" s="2"/>
      <c r="AC231" s="19"/>
      <c r="AD231" s="18"/>
      <c r="AE231" s="2"/>
      <c r="AF231" s="2"/>
      <c r="AG231" s="2"/>
      <c r="AH231" s="19"/>
      <c r="AI231" s="18"/>
      <c r="AJ231" s="2"/>
      <c r="AK231" s="2"/>
      <c r="AL231" s="19"/>
      <c r="AM231" s="18"/>
      <c r="AN231" s="2"/>
      <c r="AO231" s="2"/>
      <c r="AP231" s="2"/>
      <c r="AQ231" s="19"/>
      <c r="AR231" s="18"/>
      <c r="AS231" s="2"/>
      <c r="AT231" s="2"/>
      <c r="AU231" s="2"/>
      <c r="AV231" s="19"/>
      <c r="AW231" s="18"/>
      <c r="AX231" s="2"/>
      <c r="AY231" s="2"/>
      <c r="AZ231" s="19"/>
      <c r="BA231" s="18"/>
      <c r="BB231" s="2"/>
      <c r="BC231" s="2"/>
      <c r="BD231" s="2"/>
      <c r="BE231" s="17"/>
      <c r="BF231" s="37" t="s">
        <v>32</v>
      </c>
      <c r="BG231" s="33">
        <f t="shared" si="12"/>
        <v>0</v>
      </c>
      <c r="BH231" s="33">
        <f t="shared" si="13"/>
        <v>0</v>
      </c>
      <c r="BI231" s="33">
        <f t="shared" si="14"/>
        <v>0</v>
      </c>
      <c r="BJ231" s="33">
        <f t="shared" si="15"/>
        <v>0</v>
      </c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</row>
    <row r="232" spans="1:154" ht="15" customHeight="1" x14ac:dyDescent="0.25">
      <c r="A232" s="135"/>
      <c r="B232" s="138"/>
      <c r="C232" s="148"/>
      <c r="D232" s="17" t="s">
        <v>16</v>
      </c>
      <c r="E232" s="18"/>
      <c r="F232" s="2"/>
      <c r="G232" s="2"/>
      <c r="H232" s="19"/>
      <c r="I232" s="18"/>
      <c r="J232" s="2"/>
      <c r="K232" s="2"/>
      <c r="L232" s="19"/>
      <c r="M232" s="18"/>
      <c r="N232" s="2"/>
      <c r="O232" s="2"/>
      <c r="P232" s="19"/>
      <c r="Q232" s="18"/>
      <c r="R232" s="2"/>
      <c r="S232" s="2"/>
      <c r="T232" s="2"/>
      <c r="U232" s="19"/>
      <c r="V232" s="18"/>
      <c r="W232" s="2"/>
      <c r="X232" s="2"/>
      <c r="Y232" s="19"/>
      <c r="Z232" s="18"/>
      <c r="AA232" s="2"/>
      <c r="AB232" s="2"/>
      <c r="AC232" s="19"/>
      <c r="AD232" s="18"/>
      <c r="AE232" s="2"/>
      <c r="AF232" s="2"/>
      <c r="AG232" s="2"/>
      <c r="AH232" s="19"/>
      <c r="AI232" s="18"/>
      <c r="AJ232" s="2"/>
      <c r="AK232" s="2"/>
      <c r="AL232" s="19"/>
      <c r="AM232" s="18"/>
      <c r="AN232" s="2"/>
      <c r="AO232" s="2"/>
      <c r="AP232" s="2"/>
      <c r="AQ232" s="19"/>
      <c r="AR232" s="18"/>
      <c r="AS232" s="2"/>
      <c r="AT232" s="2"/>
      <c r="AU232" s="2"/>
      <c r="AV232" s="19"/>
      <c r="AW232" s="18"/>
      <c r="AX232" s="2"/>
      <c r="AY232" s="2"/>
      <c r="AZ232" s="19"/>
      <c r="BA232" s="18"/>
      <c r="BB232" s="2"/>
      <c r="BC232" s="2"/>
      <c r="BD232" s="2"/>
      <c r="BE232" s="17"/>
      <c r="BF232" s="37" t="s">
        <v>33</v>
      </c>
      <c r="BG232" s="33">
        <f t="shared" si="12"/>
        <v>0</v>
      </c>
      <c r="BH232" s="33">
        <f t="shared" si="13"/>
        <v>0</v>
      </c>
      <c r="BI232" s="33">
        <f t="shared" si="14"/>
        <v>0</v>
      </c>
      <c r="BJ232" s="33">
        <f t="shared" si="15"/>
        <v>0</v>
      </c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</row>
    <row r="233" spans="1:154" ht="15" customHeight="1" x14ac:dyDescent="0.25">
      <c r="A233" s="135"/>
      <c r="B233" s="138"/>
      <c r="C233" s="146" t="s">
        <v>17</v>
      </c>
      <c r="D233" s="17" t="s">
        <v>15</v>
      </c>
      <c r="E233" s="18"/>
      <c r="F233" s="2"/>
      <c r="G233" s="2"/>
      <c r="H233" s="19"/>
      <c r="I233" s="18"/>
      <c r="J233" s="2"/>
      <c r="K233" s="2"/>
      <c r="L233" s="19"/>
      <c r="M233" s="18"/>
      <c r="N233" s="2"/>
      <c r="O233" s="2"/>
      <c r="P233" s="19"/>
      <c r="Q233" s="18"/>
      <c r="R233" s="2"/>
      <c r="S233" s="2"/>
      <c r="T233" s="2"/>
      <c r="U233" s="19"/>
      <c r="V233" s="18"/>
      <c r="W233" s="2"/>
      <c r="X233" s="2"/>
      <c r="Y233" s="19"/>
      <c r="Z233" s="18"/>
      <c r="AA233" s="2"/>
      <c r="AB233" s="2"/>
      <c r="AC233" s="19"/>
      <c r="AD233" s="18"/>
      <c r="AE233" s="2"/>
      <c r="AF233" s="2"/>
      <c r="AG233" s="2"/>
      <c r="AH233" s="19"/>
      <c r="AI233" s="18"/>
      <c r="AJ233" s="2"/>
      <c r="AK233" s="2"/>
      <c r="AL233" s="19"/>
      <c r="AM233" s="18"/>
      <c r="AN233" s="2"/>
      <c r="AO233" s="2"/>
      <c r="AP233" s="2"/>
      <c r="AQ233" s="19"/>
      <c r="AR233" s="18"/>
      <c r="AS233" s="2"/>
      <c r="AT233" s="2"/>
      <c r="AU233" s="2"/>
      <c r="AV233" s="19"/>
      <c r="AW233" s="18"/>
      <c r="AX233" s="2"/>
      <c r="AY233" s="2"/>
      <c r="AZ233" s="19"/>
      <c r="BA233" s="18"/>
      <c r="BB233" s="2"/>
      <c r="BC233" s="2"/>
      <c r="BD233" s="2"/>
      <c r="BE233" s="17"/>
      <c r="BF233" s="37" t="s">
        <v>34</v>
      </c>
      <c r="BG233" s="33">
        <f t="shared" si="12"/>
        <v>0</v>
      </c>
      <c r="BH233" s="33">
        <f t="shared" si="13"/>
        <v>0</v>
      </c>
      <c r="BI233" s="33">
        <f t="shared" si="14"/>
        <v>0</v>
      </c>
      <c r="BJ233" s="33">
        <f t="shared" si="15"/>
        <v>0</v>
      </c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</row>
    <row r="234" spans="1:154" ht="15" customHeight="1" thickBot="1" x14ac:dyDescent="0.3">
      <c r="A234" s="136"/>
      <c r="B234" s="145"/>
      <c r="C234" s="147"/>
      <c r="D234" s="26" t="s">
        <v>16</v>
      </c>
      <c r="E234" s="5"/>
      <c r="F234" s="13"/>
      <c r="G234" s="13"/>
      <c r="H234" s="14"/>
      <c r="I234" s="5"/>
      <c r="J234" s="13"/>
      <c r="K234" s="13"/>
      <c r="L234" s="14"/>
      <c r="M234" s="5"/>
      <c r="N234" s="13"/>
      <c r="O234" s="13"/>
      <c r="P234" s="14"/>
      <c r="Q234" s="5"/>
      <c r="R234" s="13"/>
      <c r="S234" s="13"/>
      <c r="T234" s="13"/>
      <c r="U234" s="14"/>
      <c r="V234" s="5"/>
      <c r="W234" s="13"/>
      <c r="X234" s="13"/>
      <c r="Y234" s="14"/>
      <c r="Z234" s="5"/>
      <c r="AA234" s="13"/>
      <c r="AB234" s="13"/>
      <c r="AC234" s="14"/>
      <c r="AD234" s="5"/>
      <c r="AE234" s="13"/>
      <c r="AF234" s="13"/>
      <c r="AG234" s="13"/>
      <c r="AH234" s="14"/>
      <c r="AI234" s="5"/>
      <c r="AJ234" s="13"/>
      <c r="AK234" s="13"/>
      <c r="AL234" s="14"/>
      <c r="AM234" s="5"/>
      <c r="AN234" s="13"/>
      <c r="AO234" s="13"/>
      <c r="AP234" s="13"/>
      <c r="AQ234" s="14"/>
      <c r="AR234" s="5"/>
      <c r="AS234" s="13"/>
      <c r="AT234" s="13"/>
      <c r="AU234" s="13"/>
      <c r="AV234" s="14"/>
      <c r="AW234" s="5"/>
      <c r="AX234" s="13"/>
      <c r="AY234" s="13"/>
      <c r="AZ234" s="14"/>
      <c r="BA234" s="5"/>
      <c r="BB234" s="13"/>
      <c r="BC234" s="13"/>
      <c r="BD234" s="13"/>
      <c r="BE234" s="26"/>
      <c r="BF234" s="37" t="s">
        <v>35</v>
      </c>
      <c r="BG234" s="33">
        <f t="shared" si="12"/>
        <v>0</v>
      </c>
      <c r="BH234" s="33">
        <f t="shared" si="13"/>
        <v>0</v>
      </c>
      <c r="BI234" s="33">
        <f t="shared" si="14"/>
        <v>0</v>
      </c>
      <c r="BJ234" s="33">
        <f t="shared" si="15"/>
        <v>0</v>
      </c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</row>
    <row r="235" spans="1:154" ht="15" customHeight="1" x14ac:dyDescent="0.25">
      <c r="A235" s="134"/>
      <c r="B235" s="137"/>
      <c r="C235" s="139" t="s">
        <v>13</v>
      </c>
      <c r="D235" s="22" t="s">
        <v>15</v>
      </c>
      <c r="E235" s="23"/>
      <c r="F235" s="24"/>
      <c r="G235" s="24"/>
      <c r="H235" s="25"/>
      <c r="I235" s="23"/>
      <c r="J235" s="24"/>
      <c r="K235" s="24"/>
      <c r="L235" s="25"/>
      <c r="M235" s="23"/>
      <c r="N235" s="24"/>
      <c r="O235" s="24"/>
      <c r="P235" s="25"/>
      <c r="Q235" s="23"/>
      <c r="R235" s="24"/>
      <c r="S235" s="24"/>
      <c r="T235" s="24"/>
      <c r="U235" s="25"/>
      <c r="V235" s="23"/>
      <c r="W235" s="24"/>
      <c r="X235" s="24"/>
      <c r="Y235" s="25"/>
      <c r="Z235" s="23"/>
      <c r="AA235" s="24"/>
      <c r="AB235" s="24"/>
      <c r="AC235" s="25"/>
      <c r="AD235" s="23"/>
      <c r="AE235" s="24"/>
      <c r="AF235" s="24"/>
      <c r="AG235" s="24"/>
      <c r="AH235" s="25"/>
      <c r="AI235" s="23"/>
      <c r="AJ235" s="24"/>
      <c r="AK235" s="24"/>
      <c r="AL235" s="25"/>
      <c r="AM235" s="23"/>
      <c r="AN235" s="24"/>
      <c r="AO235" s="24"/>
      <c r="AP235" s="24"/>
      <c r="AQ235" s="25"/>
      <c r="AR235" s="23"/>
      <c r="AS235" s="24"/>
      <c r="AT235" s="24"/>
      <c r="AU235" s="24"/>
      <c r="AV235" s="25"/>
      <c r="AW235" s="23"/>
      <c r="AX235" s="24"/>
      <c r="AY235" s="24"/>
      <c r="AZ235" s="25"/>
      <c r="BA235" s="23"/>
      <c r="BB235" s="24"/>
      <c r="BC235" s="24"/>
      <c r="BD235" s="24"/>
      <c r="BE235" s="22"/>
      <c r="BF235" s="37" t="s">
        <v>30</v>
      </c>
      <c r="BG235" s="33">
        <f t="shared" si="12"/>
        <v>0</v>
      </c>
      <c r="BH235" s="33">
        <f t="shared" si="13"/>
        <v>0</v>
      </c>
      <c r="BI235" s="33">
        <f t="shared" si="14"/>
        <v>0</v>
      </c>
      <c r="BJ235" s="33">
        <f t="shared" si="15"/>
        <v>0</v>
      </c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</row>
    <row r="236" spans="1:154" ht="15" customHeight="1" x14ac:dyDescent="0.25">
      <c r="A236" s="135"/>
      <c r="B236" s="138"/>
      <c r="C236" s="140"/>
      <c r="D236" s="17" t="s">
        <v>16</v>
      </c>
      <c r="E236" s="18"/>
      <c r="F236" s="2"/>
      <c r="G236" s="2"/>
      <c r="H236" s="19"/>
      <c r="I236" s="18"/>
      <c r="J236" s="2"/>
      <c r="K236" s="2"/>
      <c r="L236" s="19"/>
      <c r="M236" s="18"/>
      <c r="N236" s="2"/>
      <c r="O236" s="2"/>
      <c r="P236" s="19"/>
      <c r="Q236" s="18"/>
      <c r="R236" s="2"/>
      <c r="S236" s="2"/>
      <c r="T236" s="2"/>
      <c r="U236" s="19"/>
      <c r="V236" s="18"/>
      <c r="W236" s="2"/>
      <c r="X236" s="2"/>
      <c r="Y236" s="19"/>
      <c r="Z236" s="18"/>
      <c r="AA236" s="2"/>
      <c r="AB236" s="2"/>
      <c r="AC236" s="19"/>
      <c r="AD236" s="18"/>
      <c r="AE236" s="2"/>
      <c r="AF236" s="2"/>
      <c r="AG236" s="2"/>
      <c r="AH236" s="19"/>
      <c r="AI236" s="18"/>
      <c r="AJ236" s="2"/>
      <c r="AK236" s="2"/>
      <c r="AL236" s="19"/>
      <c r="AM236" s="18"/>
      <c r="AN236" s="2"/>
      <c r="AO236" s="2"/>
      <c r="AP236" s="2"/>
      <c r="AQ236" s="19"/>
      <c r="AR236" s="18"/>
      <c r="AS236" s="2"/>
      <c r="AT236" s="2"/>
      <c r="AU236" s="2"/>
      <c r="AV236" s="19"/>
      <c r="AW236" s="18"/>
      <c r="AX236" s="2"/>
      <c r="AY236" s="2"/>
      <c r="AZ236" s="19"/>
      <c r="BA236" s="18"/>
      <c r="BB236" s="2"/>
      <c r="BC236" s="2"/>
      <c r="BD236" s="2"/>
      <c r="BE236" s="17"/>
      <c r="BF236" s="37" t="s">
        <v>31</v>
      </c>
      <c r="BG236" s="33">
        <f t="shared" si="12"/>
        <v>0</v>
      </c>
      <c r="BH236" s="33">
        <f t="shared" si="13"/>
        <v>0</v>
      </c>
      <c r="BI236" s="33">
        <f t="shared" si="14"/>
        <v>0</v>
      </c>
      <c r="BJ236" s="33">
        <f t="shared" si="15"/>
        <v>0</v>
      </c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</row>
    <row r="237" spans="1:154" ht="15" customHeight="1" x14ac:dyDescent="0.25">
      <c r="A237" s="135"/>
      <c r="B237" s="138"/>
      <c r="C237" s="219" t="s">
        <v>14</v>
      </c>
      <c r="D237" s="17" t="s">
        <v>15</v>
      </c>
      <c r="E237" s="18"/>
      <c r="F237" s="2"/>
      <c r="G237" s="2"/>
      <c r="H237" s="19"/>
      <c r="I237" s="18"/>
      <c r="J237" s="2"/>
      <c r="K237" s="2"/>
      <c r="L237" s="19"/>
      <c r="M237" s="18"/>
      <c r="N237" s="2"/>
      <c r="O237" s="2"/>
      <c r="P237" s="19"/>
      <c r="Q237" s="18"/>
      <c r="R237" s="2"/>
      <c r="S237" s="2"/>
      <c r="T237" s="2"/>
      <c r="U237" s="19"/>
      <c r="V237" s="18"/>
      <c r="W237" s="2"/>
      <c r="X237" s="2"/>
      <c r="Y237" s="19"/>
      <c r="Z237" s="18"/>
      <c r="AA237" s="2"/>
      <c r="AB237" s="2"/>
      <c r="AC237" s="19"/>
      <c r="AD237" s="18"/>
      <c r="AE237" s="2"/>
      <c r="AF237" s="2"/>
      <c r="AG237" s="2"/>
      <c r="AH237" s="19"/>
      <c r="AI237" s="18"/>
      <c r="AJ237" s="2"/>
      <c r="AK237" s="2"/>
      <c r="AL237" s="19"/>
      <c r="AM237" s="18"/>
      <c r="AN237" s="2"/>
      <c r="AO237" s="2"/>
      <c r="AP237" s="2"/>
      <c r="AQ237" s="19"/>
      <c r="AR237" s="18"/>
      <c r="AS237" s="2"/>
      <c r="AT237" s="2"/>
      <c r="AU237" s="2"/>
      <c r="AV237" s="19"/>
      <c r="AW237" s="18"/>
      <c r="AX237" s="2"/>
      <c r="AY237" s="2"/>
      <c r="AZ237" s="19"/>
      <c r="BA237" s="18"/>
      <c r="BB237" s="2"/>
      <c r="BC237" s="2"/>
      <c r="BD237" s="2"/>
      <c r="BE237" s="17"/>
      <c r="BF237" s="37" t="s">
        <v>32</v>
      </c>
      <c r="BG237" s="33">
        <f t="shared" si="12"/>
        <v>0</v>
      </c>
      <c r="BH237" s="33">
        <f t="shared" si="13"/>
        <v>0</v>
      </c>
      <c r="BI237" s="33">
        <f t="shared" si="14"/>
        <v>0</v>
      </c>
      <c r="BJ237" s="33">
        <f t="shared" si="15"/>
        <v>0</v>
      </c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</row>
    <row r="238" spans="1:154" ht="15" customHeight="1" x14ac:dyDescent="0.25">
      <c r="A238" s="135"/>
      <c r="B238" s="138"/>
      <c r="C238" s="148"/>
      <c r="D238" s="17" t="s">
        <v>16</v>
      </c>
      <c r="E238" s="18"/>
      <c r="F238" s="2"/>
      <c r="G238" s="2"/>
      <c r="H238" s="19"/>
      <c r="I238" s="18"/>
      <c r="J238" s="2"/>
      <c r="K238" s="2"/>
      <c r="L238" s="19"/>
      <c r="M238" s="18"/>
      <c r="N238" s="2"/>
      <c r="O238" s="2"/>
      <c r="P238" s="19"/>
      <c r="Q238" s="18"/>
      <c r="R238" s="2"/>
      <c r="S238" s="2"/>
      <c r="T238" s="2"/>
      <c r="U238" s="19"/>
      <c r="V238" s="18"/>
      <c r="W238" s="2"/>
      <c r="X238" s="2"/>
      <c r="Y238" s="19"/>
      <c r="Z238" s="18"/>
      <c r="AA238" s="2"/>
      <c r="AB238" s="2"/>
      <c r="AC238" s="19"/>
      <c r="AD238" s="18"/>
      <c r="AE238" s="2"/>
      <c r="AF238" s="2"/>
      <c r="AG238" s="2"/>
      <c r="AH238" s="19"/>
      <c r="AI238" s="18"/>
      <c r="AJ238" s="2"/>
      <c r="AK238" s="2"/>
      <c r="AL238" s="19"/>
      <c r="AM238" s="18"/>
      <c r="AN238" s="2"/>
      <c r="AO238" s="2"/>
      <c r="AP238" s="2"/>
      <c r="AQ238" s="19"/>
      <c r="AR238" s="18"/>
      <c r="AS238" s="2"/>
      <c r="AT238" s="2"/>
      <c r="AU238" s="2"/>
      <c r="AV238" s="19"/>
      <c r="AW238" s="18"/>
      <c r="AX238" s="2"/>
      <c r="AY238" s="2"/>
      <c r="AZ238" s="19"/>
      <c r="BA238" s="18"/>
      <c r="BB238" s="2"/>
      <c r="BC238" s="2"/>
      <c r="BD238" s="2"/>
      <c r="BE238" s="17"/>
      <c r="BF238" s="37" t="s">
        <v>33</v>
      </c>
      <c r="BG238" s="33">
        <f t="shared" si="12"/>
        <v>0</v>
      </c>
      <c r="BH238" s="33">
        <f t="shared" si="13"/>
        <v>0</v>
      </c>
      <c r="BI238" s="33">
        <f t="shared" si="14"/>
        <v>0</v>
      </c>
      <c r="BJ238" s="33">
        <f t="shared" si="15"/>
        <v>0</v>
      </c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</row>
    <row r="239" spans="1:154" ht="15" customHeight="1" x14ac:dyDescent="0.25">
      <c r="A239" s="135"/>
      <c r="B239" s="138"/>
      <c r="C239" s="146" t="s">
        <v>17</v>
      </c>
      <c r="D239" s="17" t="s">
        <v>15</v>
      </c>
      <c r="E239" s="18"/>
      <c r="F239" s="2"/>
      <c r="G239" s="2"/>
      <c r="H239" s="19"/>
      <c r="I239" s="18"/>
      <c r="J239" s="2"/>
      <c r="K239" s="2"/>
      <c r="L239" s="19"/>
      <c r="M239" s="18"/>
      <c r="N239" s="2"/>
      <c r="O239" s="2"/>
      <c r="P239" s="19"/>
      <c r="Q239" s="18"/>
      <c r="R239" s="2"/>
      <c r="S239" s="2"/>
      <c r="T239" s="2"/>
      <c r="U239" s="19"/>
      <c r="V239" s="18"/>
      <c r="W239" s="2"/>
      <c r="X239" s="2"/>
      <c r="Y239" s="19"/>
      <c r="Z239" s="18"/>
      <c r="AA239" s="2"/>
      <c r="AB239" s="2"/>
      <c r="AC239" s="19"/>
      <c r="AD239" s="18"/>
      <c r="AE239" s="2"/>
      <c r="AF239" s="2"/>
      <c r="AG239" s="2"/>
      <c r="AH239" s="19"/>
      <c r="AI239" s="18"/>
      <c r="AJ239" s="2"/>
      <c r="AK239" s="2"/>
      <c r="AL239" s="19"/>
      <c r="AM239" s="18"/>
      <c r="AN239" s="2"/>
      <c r="AO239" s="2"/>
      <c r="AP239" s="2"/>
      <c r="AQ239" s="19"/>
      <c r="AR239" s="18"/>
      <c r="AS239" s="2"/>
      <c r="AT239" s="2"/>
      <c r="AU239" s="2"/>
      <c r="AV239" s="19"/>
      <c r="AW239" s="18"/>
      <c r="AX239" s="2"/>
      <c r="AY239" s="2"/>
      <c r="AZ239" s="19"/>
      <c r="BA239" s="18"/>
      <c r="BB239" s="2"/>
      <c r="BC239" s="2"/>
      <c r="BD239" s="2"/>
      <c r="BE239" s="17"/>
      <c r="BF239" s="37" t="s">
        <v>34</v>
      </c>
      <c r="BG239" s="33">
        <f t="shared" si="12"/>
        <v>0</v>
      </c>
      <c r="BH239" s="33">
        <f t="shared" si="13"/>
        <v>0</v>
      </c>
      <c r="BI239" s="33">
        <f t="shared" si="14"/>
        <v>0</v>
      </c>
      <c r="BJ239" s="33">
        <f t="shared" si="15"/>
        <v>0</v>
      </c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</row>
    <row r="240" spans="1:154" ht="15" customHeight="1" thickBot="1" x14ac:dyDescent="0.3">
      <c r="A240" s="136"/>
      <c r="B240" s="145"/>
      <c r="C240" s="147"/>
      <c r="D240" s="26" t="s">
        <v>16</v>
      </c>
      <c r="E240" s="5"/>
      <c r="F240" s="13"/>
      <c r="G240" s="13"/>
      <c r="H240" s="14"/>
      <c r="I240" s="5"/>
      <c r="J240" s="13"/>
      <c r="K240" s="13"/>
      <c r="L240" s="14"/>
      <c r="M240" s="5"/>
      <c r="N240" s="13"/>
      <c r="O240" s="13"/>
      <c r="P240" s="14"/>
      <c r="Q240" s="5"/>
      <c r="R240" s="13"/>
      <c r="S240" s="13"/>
      <c r="T240" s="13"/>
      <c r="U240" s="14"/>
      <c r="V240" s="5"/>
      <c r="W240" s="13"/>
      <c r="X240" s="13"/>
      <c r="Y240" s="14"/>
      <c r="Z240" s="5"/>
      <c r="AA240" s="13"/>
      <c r="AB240" s="13"/>
      <c r="AC240" s="14"/>
      <c r="AD240" s="5"/>
      <c r="AE240" s="13"/>
      <c r="AF240" s="13"/>
      <c r="AG240" s="13"/>
      <c r="AH240" s="14"/>
      <c r="AI240" s="5"/>
      <c r="AJ240" s="13"/>
      <c r="AK240" s="13"/>
      <c r="AL240" s="14"/>
      <c r="AM240" s="5"/>
      <c r="AN240" s="13"/>
      <c r="AO240" s="13"/>
      <c r="AP240" s="13"/>
      <c r="AQ240" s="14"/>
      <c r="AR240" s="5"/>
      <c r="AS240" s="13"/>
      <c r="AT240" s="13"/>
      <c r="AU240" s="13"/>
      <c r="AV240" s="14"/>
      <c r="AW240" s="5"/>
      <c r="AX240" s="13"/>
      <c r="AY240" s="13"/>
      <c r="AZ240" s="14"/>
      <c r="BA240" s="5"/>
      <c r="BB240" s="13"/>
      <c r="BC240" s="13"/>
      <c r="BD240" s="13"/>
      <c r="BE240" s="26"/>
      <c r="BF240" s="37" t="s">
        <v>35</v>
      </c>
      <c r="BG240" s="33">
        <f t="shared" si="12"/>
        <v>0</v>
      </c>
      <c r="BH240" s="33">
        <f t="shared" si="13"/>
        <v>0</v>
      </c>
      <c r="BI240" s="33">
        <f t="shared" si="14"/>
        <v>0</v>
      </c>
      <c r="BJ240" s="33">
        <f t="shared" si="15"/>
        <v>0</v>
      </c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</row>
    <row r="241" spans="1:154" ht="15" customHeight="1" x14ac:dyDescent="0.25">
      <c r="A241" s="134"/>
      <c r="B241" s="137"/>
      <c r="C241" s="139" t="s">
        <v>13</v>
      </c>
      <c r="D241" s="22" t="s">
        <v>15</v>
      </c>
      <c r="E241" s="23"/>
      <c r="F241" s="24"/>
      <c r="G241" s="24"/>
      <c r="H241" s="25"/>
      <c r="I241" s="23"/>
      <c r="J241" s="24"/>
      <c r="K241" s="24"/>
      <c r="L241" s="25"/>
      <c r="M241" s="23"/>
      <c r="N241" s="24"/>
      <c r="O241" s="24"/>
      <c r="P241" s="25"/>
      <c r="Q241" s="23"/>
      <c r="R241" s="24"/>
      <c r="S241" s="24"/>
      <c r="T241" s="24"/>
      <c r="U241" s="25"/>
      <c r="V241" s="23"/>
      <c r="W241" s="24"/>
      <c r="X241" s="24"/>
      <c r="Y241" s="25"/>
      <c r="Z241" s="23"/>
      <c r="AA241" s="24"/>
      <c r="AB241" s="24"/>
      <c r="AC241" s="25"/>
      <c r="AD241" s="23"/>
      <c r="AE241" s="24"/>
      <c r="AF241" s="24"/>
      <c r="AG241" s="24"/>
      <c r="AH241" s="25"/>
      <c r="AI241" s="23"/>
      <c r="AJ241" s="24"/>
      <c r="AK241" s="24"/>
      <c r="AL241" s="25"/>
      <c r="AM241" s="23"/>
      <c r="AN241" s="24"/>
      <c r="AO241" s="24"/>
      <c r="AP241" s="24"/>
      <c r="AQ241" s="25"/>
      <c r="AR241" s="23"/>
      <c r="AS241" s="24"/>
      <c r="AT241" s="24"/>
      <c r="AU241" s="24"/>
      <c r="AV241" s="25"/>
      <c r="AW241" s="23"/>
      <c r="AX241" s="24"/>
      <c r="AY241" s="24"/>
      <c r="AZ241" s="25"/>
      <c r="BA241" s="23"/>
      <c r="BB241" s="24"/>
      <c r="BC241" s="24"/>
      <c r="BD241" s="24"/>
      <c r="BE241" s="22"/>
      <c r="BF241" s="37" t="s">
        <v>30</v>
      </c>
      <c r="BG241" s="33">
        <f t="shared" si="12"/>
        <v>0</v>
      </c>
      <c r="BH241" s="33">
        <f t="shared" si="13"/>
        <v>0</v>
      </c>
      <c r="BI241" s="33">
        <f t="shared" si="14"/>
        <v>0</v>
      </c>
      <c r="BJ241" s="33">
        <f t="shared" si="15"/>
        <v>0</v>
      </c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</row>
    <row r="242" spans="1:154" ht="15" customHeight="1" x14ac:dyDescent="0.25">
      <c r="A242" s="135"/>
      <c r="B242" s="138"/>
      <c r="C242" s="140"/>
      <c r="D242" s="17" t="s">
        <v>16</v>
      </c>
      <c r="E242" s="18"/>
      <c r="F242" s="2"/>
      <c r="G242" s="2"/>
      <c r="H242" s="19"/>
      <c r="I242" s="18"/>
      <c r="J242" s="2"/>
      <c r="K242" s="2"/>
      <c r="L242" s="19"/>
      <c r="M242" s="18"/>
      <c r="N242" s="2"/>
      <c r="O242" s="2"/>
      <c r="P242" s="19"/>
      <c r="Q242" s="18"/>
      <c r="R242" s="2"/>
      <c r="S242" s="2"/>
      <c r="T242" s="2"/>
      <c r="U242" s="19"/>
      <c r="V242" s="18"/>
      <c r="W242" s="2"/>
      <c r="X242" s="2"/>
      <c r="Y242" s="19"/>
      <c r="Z242" s="18"/>
      <c r="AA242" s="2"/>
      <c r="AB242" s="2"/>
      <c r="AC242" s="19"/>
      <c r="AD242" s="18"/>
      <c r="AE242" s="2"/>
      <c r="AF242" s="2"/>
      <c r="AG242" s="2"/>
      <c r="AH242" s="19"/>
      <c r="AI242" s="18"/>
      <c r="AJ242" s="2"/>
      <c r="AK242" s="2"/>
      <c r="AL242" s="19"/>
      <c r="AM242" s="18"/>
      <c r="AN242" s="2"/>
      <c r="AO242" s="2"/>
      <c r="AP242" s="2"/>
      <c r="AQ242" s="19"/>
      <c r="AR242" s="18"/>
      <c r="AS242" s="2"/>
      <c r="AT242" s="2"/>
      <c r="AU242" s="2"/>
      <c r="AV242" s="19"/>
      <c r="AW242" s="18"/>
      <c r="AX242" s="2"/>
      <c r="AY242" s="2"/>
      <c r="AZ242" s="19"/>
      <c r="BA242" s="18"/>
      <c r="BB242" s="2"/>
      <c r="BC242" s="2"/>
      <c r="BD242" s="2"/>
      <c r="BE242" s="17"/>
      <c r="BF242" s="37" t="s">
        <v>31</v>
      </c>
      <c r="BG242" s="33">
        <f t="shared" si="12"/>
        <v>0</v>
      </c>
      <c r="BH242" s="33">
        <f t="shared" si="13"/>
        <v>0</v>
      </c>
      <c r="BI242" s="33">
        <f t="shared" si="14"/>
        <v>0</v>
      </c>
      <c r="BJ242" s="33">
        <f t="shared" si="15"/>
        <v>0</v>
      </c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</row>
    <row r="243" spans="1:154" ht="15" customHeight="1" x14ac:dyDescent="0.25">
      <c r="A243" s="135"/>
      <c r="B243" s="138"/>
      <c r="C243" s="219" t="s">
        <v>14</v>
      </c>
      <c r="D243" s="17" t="s">
        <v>15</v>
      </c>
      <c r="E243" s="18"/>
      <c r="F243" s="2"/>
      <c r="G243" s="2"/>
      <c r="H243" s="19"/>
      <c r="I243" s="18"/>
      <c r="J243" s="2"/>
      <c r="K243" s="2"/>
      <c r="L243" s="19"/>
      <c r="M243" s="18"/>
      <c r="N243" s="2"/>
      <c r="O243" s="2"/>
      <c r="P243" s="19"/>
      <c r="Q243" s="18"/>
      <c r="R243" s="2"/>
      <c r="S243" s="2"/>
      <c r="T243" s="2"/>
      <c r="U243" s="19"/>
      <c r="V243" s="18"/>
      <c r="W243" s="2"/>
      <c r="X243" s="2"/>
      <c r="Y243" s="19"/>
      <c r="Z243" s="18"/>
      <c r="AA243" s="2"/>
      <c r="AB243" s="2"/>
      <c r="AC243" s="19"/>
      <c r="AD243" s="18"/>
      <c r="AE243" s="2"/>
      <c r="AF243" s="2"/>
      <c r="AG243" s="2"/>
      <c r="AH243" s="19"/>
      <c r="AI243" s="18"/>
      <c r="AJ243" s="2"/>
      <c r="AK243" s="2"/>
      <c r="AL243" s="19"/>
      <c r="AM243" s="18"/>
      <c r="AN243" s="2"/>
      <c r="AO243" s="2"/>
      <c r="AP243" s="2"/>
      <c r="AQ243" s="19"/>
      <c r="AR243" s="18"/>
      <c r="AS243" s="2"/>
      <c r="AT243" s="2"/>
      <c r="AU243" s="2"/>
      <c r="AV243" s="19"/>
      <c r="AW243" s="18"/>
      <c r="AX243" s="2"/>
      <c r="AY243" s="2"/>
      <c r="AZ243" s="19"/>
      <c r="BA243" s="18"/>
      <c r="BB243" s="2"/>
      <c r="BC243" s="2"/>
      <c r="BD243" s="2"/>
      <c r="BE243" s="17"/>
      <c r="BF243" s="37" t="s">
        <v>32</v>
      </c>
      <c r="BG243" s="33">
        <f t="shared" si="12"/>
        <v>0</v>
      </c>
      <c r="BH243" s="33">
        <f t="shared" si="13"/>
        <v>0</v>
      </c>
      <c r="BI243" s="33">
        <f t="shared" si="14"/>
        <v>0</v>
      </c>
      <c r="BJ243" s="33">
        <f t="shared" si="15"/>
        <v>0</v>
      </c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</row>
    <row r="244" spans="1:154" ht="15" customHeight="1" x14ac:dyDescent="0.25">
      <c r="A244" s="135"/>
      <c r="B244" s="138"/>
      <c r="C244" s="148"/>
      <c r="D244" s="17" t="s">
        <v>16</v>
      </c>
      <c r="E244" s="18"/>
      <c r="F244" s="2"/>
      <c r="G244" s="2"/>
      <c r="H244" s="19"/>
      <c r="I244" s="18"/>
      <c r="J244" s="2"/>
      <c r="K244" s="2"/>
      <c r="L244" s="19"/>
      <c r="M244" s="18"/>
      <c r="N244" s="2"/>
      <c r="O244" s="2"/>
      <c r="P244" s="19"/>
      <c r="Q244" s="18"/>
      <c r="R244" s="2"/>
      <c r="S244" s="2"/>
      <c r="T244" s="2"/>
      <c r="U244" s="19"/>
      <c r="V244" s="18"/>
      <c r="W244" s="2"/>
      <c r="X244" s="2"/>
      <c r="Y244" s="19"/>
      <c r="Z244" s="18"/>
      <c r="AA244" s="2"/>
      <c r="AB244" s="2"/>
      <c r="AC244" s="19"/>
      <c r="AD244" s="18"/>
      <c r="AE244" s="2"/>
      <c r="AF244" s="2"/>
      <c r="AG244" s="2"/>
      <c r="AH244" s="19"/>
      <c r="AI244" s="18"/>
      <c r="AJ244" s="2"/>
      <c r="AK244" s="2"/>
      <c r="AL244" s="19"/>
      <c r="AM244" s="18"/>
      <c r="AN244" s="2"/>
      <c r="AO244" s="2"/>
      <c r="AP244" s="2"/>
      <c r="AQ244" s="19"/>
      <c r="AR244" s="18"/>
      <c r="AS244" s="2"/>
      <c r="AT244" s="2"/>
      <c r="AU244" s="2"/>
      <c r="AV244" s="19"/>
      <c r="AW244" s="18"/>
      <c r="AX244" s="2"/>
      <c r="AY244" s="2"/>
      <c r="AZ244" s="19"/>
      <c r="BA244" s="18"/>
      <c r="BB244" s="2"/>
      <c r="BC244" s="2"/>
      <c r="BD244" s="2"/>
      <c r="BE244" s="17"/>
      <c r="BF244" s="37" t="s">
        <v>33</v>
      </c>
      <c r="BG244" s="33">
        <f t="shared" si="12"/>
        <v>0</v>
      </c>
      <c r="BH244" s="33">
        <f t="shared" si="13"/>
        <v>0</v>
      </c>
      <c r="BI244" s="33">
        <f t="shared" si="14"/>
        <v>0</v>
      </c>
      <c r="BJ244" s="33">
        <f t="shared" si="15"/>
        <v>0</v>
      </c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</row>
    <row r="245" spans="1:154" ht="15" customHeight="1" x14ac:dyDescent="0.25">
      <c r="A245" s="135"/>
      <c r="B245" s="138"/>
      <c r="C245" s="146" t="s">
        <v>17</v>
      </c>
      <c r="D245" s="17" t="s">
        <v>15</v>
      </c>
      <c r="E245" s="18"/>
      <c r="F245" s="2"/>
      <c r="G245" s="2"/>
      <c r="H245" s="19"/>
      <c r="I245" s="18"/>
      <c r="J245" s="2"/>
      <c r="K245" s="2"/>
      <c r="L245" s="19"/>
      <c r="M245" s="18"/>
      <c r="N245" s="2"/>
      <c r="O245" s="2"/>
      <c r="P245" s="19"/>
      <c r="Q245" s="18"/>
      <c r="R245" s="2"/>
      <c r="S245" s="2"/>
      <c r="T245" s="2"/>
      <c r="U245" s="19"/>
      <c r="V245" s="18"/>
      <c r="W245" s="2"/>
      <c r="X245" s="2"/>
      <c r="Y245" s="19"/>
      <c r="Z245" s="18"/>
      <c r="AA245" s="2"/>
      <c r="AB245" s="2"/>
      <c r="AC245" s="19"/>
      <c r="AD245" s="18"/>
      <c r="AE245" s="2"/>
      <c r="AF245" s="2"/>
      <c r="AG245" s="2"/>
      <c r="AH245" s="19"/>
      <c r="AI245" s="18"/>
      <c r="AJ245" s="2"/>
      <c r="AK245" s="2"/>
      <c r="AL245" s="19"/>
      <c r="AM245" s="18"/>
      <c r="AN245" s="2"/>
      <c r="AO245" s="2"/>
      <c r="AP245" s="2"/>
      <c r="AQ245" s="19"/>
      <c r="AR245" s="18"/>
      <c r="AS245" s="2"/>
      <c r="AT245" s="2"/>
      <c r="AU245" s="2"/>
      <c r="AV245" s="19"/>
      <c r="AW245" s="18"/>
      <c r="AX245" s="2"/>
      <c r="AY245" s="2"/>
      <c r="AZ245" s="19"/>
      <c r="BA245" s="18"/>
      <c r="BB245" s="2"/>
      <c r="BC245" s="2"/>
      <c r="BD245" s="2"/>
      <c r="BE245" s="17"/>
      <c r="BF245" s="37" t="s">
        <v>34</v>
      </c>
      <c r="BG245" s="33">
        <f t="shared" si="12"/>
        <v>0</v>
      </c>
      <c r="BH245" s="33">
        <f t="shared" si="13"/>
        <v>0</v>
      </c>
      <c r="BI245" s="33">
        <f t="shared" si="14"/>
        <v>0</v>
      </c>
      <c r="BJ245" s="33">
        <f t="shared" si="15"/>
        <v>0</v>
      </c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</row>
    <row r="246" spans="1:154" ht="15" customHeight="1" thickBot="1" x14ac:dyDescent="0.3">
      <c r="A246" s="136"/>
      <c r="B246" s="145"/>
      <c r="C246" s="147"/>
      <c r="D246" s="26" t="s">
        <v>16</v>
      </c>
      <c r="E246" s="5"/>
      <c r="F246" s="13"/>
      <c r="G246" s="13"/>
      <c r="H246" s="14"/>
      <c r="I246" s="5"/>
      <c r="J246" s="13"/>
      <c r="K246" s="13"/>
      <c r="L246" s="14"/>
      <c r="M246" s="5"/>
      <c r="N246" s="13"/>
      <c r="O246" s="13"/>
      <c r="P246" s="14"/>
      <c r="Q246" s="5"/>
      <c r="R246" s="13"/>
      <c r="S246" s="13"/>
      <c r="T246" s="13"/>
      <c r="U246" s="14"/>
      <c r="V246" s="5"/>
      <c r="W246" s="13"/>
      <c r="X246" s="13"/>
      <c r="Y246" s="14"/>
      <c r="Z246" s="5"/>
      <c r="AA246" s="13"/>
      <c r="AB246" s="13"/>
      <c r="AC246" s="14"/>
      <c r="AD246" s="5"/>
      <c r="AE246" s="13"/>
      <c r="AF246" s="13"/>
      <c r="AG246" s="13"/>
      <c r="AH246" s="14"/>
      <c r="AI246" s="5"/>
      <c r="AJ246" s="13"/>
      <c r="AK246" s="13"/>
      <c r="AL246" s="14"/>
      <c r="AM246" s="5"/>
      <c r="AN246" s="13"/>
      <c r="AO246" s="13"/>
      <c r="AP246" s="13"/>
      <c r="AQ246" s="14"/>
      <c r="AR246" s="5"/>
      <c r="AS246" s="13"/>
      <c r="AT246" s="13"/>
      <c r="AU246" s="13"/>
      <c r="AV246" s="14"/>
      <c r="AW246" s="5"/>
      <c r="AX246" s="13"/>
      <c r="AY246" s="13"/>
      <c r="AZ246" s="14"/>
      <c r="BA246" s="5"/>
      <c r="BB246" s="13"/>
      <c r="BC246" s="13"/>
      <c r="BD246" s="13"/>
      <c r="BE246" s="26"/>
      <c r="BF246" s="37" t="s">
        <v>35</v>
      </c>
      <c r="BG246" s="33">
        <f t="shared" si="12"/>
        <v>0</v>
      </c>
      <c r="BH246" s="33">
        <f t="shared" si="13"/>
        <v>0</v>
      </c>
      <c r="BI246" s="33">
        <f t="shared" si="14"/>
        <v>0</v>
      </c>
      <c r="BJ246" s="33">
        <f t="shared" si="15"/>
        <v>0</v>
      </c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</row>
    <row r="247" spans="1:154" ht="15" customHeight="1" x14ac:dyDescent="0.25">
      <c r="A247" s="134"/>
      <c r="B247" s="137"/>
      <c r="C247" s="139" t="s">
        <v>13</v>
      </c>
      <c r="D247" s="22" t="s">
        <v>15</v>
      </c>
      <c r="E247" s="23"/>
      <c r="F247" s="24"/>
      <c r="G247" s="24"/>
      <c r="H247" s="25"/>
      <c r="I247" s="23"/>
      <c r="J247" s="24"/>
      <c r="K247" s="24"/>
      <c r="L247" s="25"/>
      <c r="M247" s="23"/>
      <c r="N247" s="24"/>
      <c r="O247" s="24"/>
      <c r="P247" s="25"/>
      <c r="Q247" s="23"/>
      <c r="R247" s="24"/>
      <c r="S247" s="24"/>
      <c r="T247" s="24"/>
      <c r="U247" s="25"/>
      <c r="V247" s="23"/>
      <c r="W247" s="24"/>
      <c r="X247" s="24"/>
      <c r="Y247" s="25"/>
      <c r="Z247" s="23"/>
      <c r="AA247" s="24"/>
      <c r="AB247" s="24"/>
      <c r="AC247" s="25"/>
      <c r="AD247" s="23"/>
      <c r="AE247" s="24"/>
      <c r="AF247" s="24"/>
      <c r="AG247" s="24"/>
      <c r="AH247" s="25"/>
      <c r="AI247" s="23"/>
      <c r="AJ247" s="24"/>
      <c r="AK247" s="24"/>
      <c r="AL247" s="25"/>
      <c r="AM247" s="23"/>
      <c r="AN247" s="24"/>
      <c r="AO247" s="24"/>
      <c r="AP247" s="24"/>
      <c r="AQ247" s="25"/>
      <c r="AR247" s="23"/>
      <c r="AS247" s="24"/>
      <c r="AT247" s="24"/>
      <c r="AU247" s="24"/>
      <c r="AV247" s="25"/>
      <c r="AW247" s="23"/>
      <c r="AX247" s="24"/>
      <c r="AY247" s="24"/>
      <c r="AZ247" s="25"/>
      <c r="BA247" s="23"/>
      <c r="BB247" s="24"/>
      <c r="BC247" s="24"/>
      <c r="BD247" s="24"/>
      <c r="BE247" s="22"/>
      <c r="BF247" s="37" t="s">
        <v>30</v>
      </c>
      <c r="BG247" s="33">
        <f t="shared" si="12"/>
        <v>0</v>
      </c>
      <c r="BH247" s="33">
        <f t="shared" si="13"/>
        <v>0</v>
      </c>
      <c r="BI247" s="33">
        <f t="shared" si="14"/>
        <v>0</v>
      </c>
      <c r="BJ247" s="33">
        <f t="shared" si="15"/>
        <v>0</v>
      </c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</row>
    <row r="248" spans="1:154" ht="15" customHeight="1" x14ac:dyDescent="0.25">
      <c r="A248" s="135"/>
      <c r="B248" s="138"/>
      <c r="C248" s="140"/>
      <c r="D248" s="17" t="s">
        <v>16</v>
      </c>
      <c r="E248" s="18"/>
      <c r="F248" s="2"/>
      <c r="G248" s="2"/>
      <c r="H248" s="19"/>
      <c r="I248" s="18"/>
      <c r="J248" s="2"/>
      <c r="K248" s="2"/>
      <c r="L248" s="19"/>
      <c r="M248" s="18"/>
      <c r="N248" s="2"/>
      <c r="O248" s="2"/>
      <c r="P248" s="19"/>
      <c r="Q248" s="18"/>
      <c r="R248" s="2"/>
      <c r="S248" s="2"/>
      <c r="T248" s="2"/>
      <c r="U248" s="19"/>
      <c r="V248" s="18"/>
      <c r="W248" s="2"/>
      <c r="X248" s="2"/>
      <c r="Y248" s="19"/>
      <c r="Z248" s="18"/>
      <c r="AA248" s="2"/>
      <c r="AB248" s="2"/>
      <c r="AC248" s="19"/>
      <c r="AD248" s="18"/>
      <c r="AE248" s="2"/>
      <c r="AF248" s="2"/>
      <c r="AG248" s="2"/>
      <c r="AH248" s="19"/>
      <c r="AI248" s="18"/>
      <c r="AJ248" s="2"/>
      <c r="AK248" s="2"/>
      <c r="AL248" s="19"/>
      <c r="AM248" s="18"/>
      <c r="AN248" s="2"/>
      <c r="AO248" s="2"/>
      <c r="AP248" s="2"/>
      <c r="AQ248" s="19"/>
      <c r="AR248" s="18"/>
      <c r="AS248" s="2"/>
      <c r="AT248" s="2"/>
      <c r="AU248" s="2"/>
      <c r="AV248" s="19"/>
      <c r="AW248" s="18"/>
      <c r="AX248" s="2"/>
      <c r="AY248" s="2"/>
      <c r="AZ248" s="19"/>
      <c r="BA248" s="18"/>
      <c r="BB248" s="2"/>
      <c r="BC248" s="2"/>
      <c r="BD248" s="2"/>
      <c r="BE248" s="17"/>
      <c r="BF248" s="37" t="s">
        <v>31</v>
      </c>
      <c r="BG248" s="33">
        <f t="shared" si="12"/>
        <v>0</v>
      </c>
      <c r="BH248" s="33">
        <f t="shared" si="13"/>
        <v>0</v>
      </c>
      <c r="BI248" s="33">
        <f t="shared" si="14"/>
        <v>0</v>
      </c>
      <c r="BJ248" s="33">
        <f t="shared" si="15"/>
        <v>0</v>
      </c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</row>
    <row r="249" spans="1:154" ht="15" customHeight="1" x14ac:dyDescent="0.25">
      <c r="A249" s="135"/>
      <c r="B249" s="138"/>
      <c r="C249" s="219" t="s">
        <v>14</v>
      </c>
      <c r="D249" s="17" t="s">
        <v>15</v>
      </c>
      <c r="E249" s="18"/>
      <c r="F249" s="2"/>
      <c r="G249" s="2"/>
      <c r="H249" s="19"/>
      <c r="I249" s="18"/>
      <c r="J249" s="2"/>
      <c r="K249" s="2"/>
      <c r="L249" s="19"/>
      <c r="M249" s="18"/>
      <c r="N249" s="2"/>
      <c r="O249" s="2"/>
      <c r="P249" s="19"/>
      <c r="Q249" s="18"/>
      <c r="R249" s="2"/>
      <c r="S249" s="2"/>
      <c r="T249" s="2"/>
      <c r="U249" s="19"/>
      <c r="V249" s="18"/>
      <c r="W249" s="2"/>
      <c r="X249" s="2"/>
      <c r="Y249" s="19"/>
      <c r="Z249" s="18"/>
      <c r="AA249" s="2"/>
      <c r="AB249" s="2"/>
      <c r="AC249" s="19"/>
      <c r="AD249" s="18"/>
      <c r="AE249" s="2"/>
      <c r="AF249" s="2"/>
      <c r="AG249" s="2"/>
      <c r="AH249" s="19"/>
      <c r="AI249" s="18"/>
      <c r="AJ249" s="2"/>
      <c r="AK249" s="2"/>
      <c r="AL249" s="19"/>
      <c r="AM249" s="18"/>
      <c r="AN249" s="2"/>
      <c r="AO249" s="2"/>
      <c r="AP249" s="2"/>
      <c r="AQ249" s="19"/>
      <c r="AR249" s="18"/>
      <c r="AS249" s="2"/>
      <c r="AT249" s="2"/>
      <c r="AU249" s="2"/>
      <c r="AV249" s="19"/>
      <c r="AW249" s="18"/>
      <c r="AX249" s="2"/>
      <c r="AY249" s="2"/>
      <c r="AZ249" s="19"/>
      <c r="BA249" s="18"/>
      <c r="BB249" s="2"/>
      <c r="BC249" s="2"/>
      <c r="BD249" s="2"/>
      <c r="BE249" s="17"/>
      <c r="BF249" s="37" t="s">
        <v>32</v>
      </c>
      <c r="BG249" s="33">
        <f t="shared" si="12"/>
        <v>0</v>
      </c>
      <c r="BH249" s="33">
        <f t="shared" si="13"/>
        <v>0</v>
      </c>
      <c r="BI249" s="33">
        <f t="shared" si="14"/>
        <v>0</v>
      </c>
      <c r="BJ249" s="33">
        <f t="shared" si="15"/>
        <v>0</v>
      </c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</row>
    <row r="250" spans="1:154" ht="15" customHeight="1" x14ac:dyDescent="0.25">
      <c r="A250" s="135"/>
      <c r="B250" s="138"/>
      <c r="C250" s="148"/>
      <c r="D250" s="17" t="s">
        <v>16</v>
      </c>
      <c r="E250" s="18"/>
      <c r="F250" s="2"/>
      <c r="G250" s="2"/>
      <c r="H250" s="19"/>
      <c r="I250" s="18"/>
      <c r="J250" s="2"/>
      <c r="K250" s="2"/>
      <c r="L250" s="19"/>
      <c r="M250" s="18"/>
      <c r="N250" s="2"/>
      <c r="O250" s="2"/>
      <c r="P250" s="19"/>
      <c r="Q250" s="18"/>
      <c r="R250" s="2"/>
      <c r="S250" s="2"/>
      <c r="T250" s="2"/>
      <c r="U250" s="19"/>
      <c r="V250" s="18"/>
      <c r="W250" s="2"/>
      <c r="X250" s="2"/>
      <c r="Y250" s="19"/>
      <c r="Z250" s="18"/>
      <c r="AA250" s="2"/>
      <c r="AB250" s="2"/>
      <c r="AC250" s="19"/>
      <c r="AD250" s="18"/>
      <c r="AE250" s="2"/>
      <c r="AF250" s="2"/>
      <c r="AG250" s="2"/>
      <c r="AH250" s="19"/>
      <c r="AI250" s="18"/>
      <c r="AJ250" s="2"/>
      <c r="AK250" s="2"/>
      <c r="AL250" s="19"/>
      <c r="AM250" s="18"/>
      <c r="AN250" s="2"/>
      <c r="AO250" s="2"/>
      <c r="AP250" s="2"/>
      <c r="AQ250" s="19"/>
      <c r="AR250" s="18"/>
      <c r="AS250" s="2"/>
      <c r="AT250" s="2"/>
      <c r="AU250" s="2"/>
      <c r="AV250" s="19"/>
      <c r="AW250" s="18"/>
      <c r="AX250" s="2"/>
      <c r="AY250" s="2"/>
      <c r="AZ250" s="19"/>
      <c r="BA250" s="18"/>
      <c r="BB250" s="2"/>
      <c r="BC250" s="2"/>
      <c r="BD250" s="2"/>
      <c r="BE250" s="17"/>
      <c r="BF250" s="37" t="s">
        <v>33</v>
      </c>
      <c r="BG250" s="33">
        <f t="shared" si="12"/>
        <v>0</v>
      </c>
      <c r="BH250" s="33">
        <f t="shared" si="13"/>
        <v>0</v>
      </c>
      <c r="BI250" s="33">
        <f t="shared" si="14"/>
        <v>0</v>
      </c>
      <c r="BJ250" s="33">
        <f t="shared" si="15"/>
        <v>0</v>
      </c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</row>
    <row r="251" spans="1:154" ht="15" customHeight="1" x14ac:dyDescent="0.25">
      <c r="A251" s="135"/>
      <c r="B251" s="138"/>
      <c r="C251" s="146" t="s">
        <v>17</v>
      </c>
      <c r="D251" s="17" t="s">
        <v>15</v>
      </c>
      <c r="E251" s="18"/>
      <c r="F251" s="2"/>
      <c r="G251" s="2"/>
      <c r="H251" s="19"/>
      <c r="I251" s="18"/>
      <c r="J251" s="2"/>
      <c r="K251" s="2"/>
      <c r="L251" s="19"/>
      <c r="M251" s="18"/>
      <c r="N251" s="2"/>
      <c r="O251" s="2"/>
      <c r="P251" s="19"/>
      <c r="Q251" s="18"/>
      <c r="R251" s="2"/>
      <c r="S251" s="2"/>
      <c r="T251" s="2"/>
      <c r="U251" s="19"/>
      <c r="V251" s="18"/>
      <c r="W251" s="2"/>
      <c r="X251" s="2"/>
      <c r="Y251" s="19"/>
      <c r="Z251" s="18"/>
      <c r="AA251" s="2"/>
      <c r="AB251" s="2"/>
      <c r="AC251" s="19"/>
      <c r="AD251" s="18"/>
      <c r="AE251" s="2"/>
      <c r="AF251" s="2"/>
      <c r="AG251" s="2"/>
      <c r="AH251" s="19"/>
      <c r="AI251" s="18"/>
      <c r="AJ251" s="2"/>
      <c r="AK251" s="2"/>
      <c r="AL251" s="19"/>
      <c r="AM251" s="18"/>
      <c r="AN251" s="2"/>
      <c r="AO251" s="2"/>
      <c r="AP251" s="2"/>
      <c r="AQ251" s="19"/>
      <c r="AR251" s="18"/>
      <c r="AS251" s="2"/>
      <c r="AT251" s="2"/>
      <c r="AU251" s="2"/>
      <c r="AV251" s="19"/>
      <c r="AW251" s="18"/>
      <c r="AX251" s="2"/>
      <c r="AY251" s="2"/>
      <c r="AZ251" s="19"/>
      <c r="BA251" s="18"/>
      <c r="BB251" s="2"/>
      <c r="BC251" s="2"/>
      <c r="BD251" s="2"/>
      <c r="BE251" s="17"/>
      <c r="BF251" s="37" t="s">
        <v>34</v>
      </c>
      <c r="BG251" s="33">
        <f t="shared" si="12"/>
        <v>0</v>
      </c>
      <c r="BH251" s="33">
        <f t="shared" si="13"/>
        <v>0</v>
      </c>
      <c r="BI251" s="33">
        <f t="shared" si="14"/>
        <v>0</v>
      </c>
      <c r="BJ251" s="33">
        <f t="shared" si="15"/>
        <v>0</v>
      </c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</row>
    <row r="252" spans="1:154" ht="15" customHeight="1" thickBot="1" x14ac:dyDescent="0.3">
      <c r="A252" s="136"/>
      <c r="B252" s="145"/>
      <c r="C252" s="147"/>
      <c r="D252" s="26" t="s">
        <v>16</v>
      </c>
      <c r="E252" s="5"/>
      <c r="F252" s="13"/>
      <c r="G252" s="13"/>
      <c r="H252" s="14"/>
      <c r="I252" s="5"/>
      <c r="J252" s="13"/>
      <c r="K252" s="13"/>
      <c r="L252" s="14"/>
      <c r="M252" s="5"/>
      <c r="N252" s="13"/>
      <c r="O252" s="13"/>
      <c r="P252" s="14"/>
      <c r="Q252" s="5"/>
      <c r="R252" s="13"/>
      <c r="S252" s="13"/>
      <c r="T252" s="13"/>
      <c r="U252" s="14"/>
      <c r="V252" s="5"/>
      <c r="W252" s="13"/>
      <c r="X252" s="13"/>
      <c r="Y252" s="14"/>
      <c r="Z252" s="5"/>
      <c r="AA252" s="13"/>
      <c r="AB252" s="13"/>
      <c r="AC252" s="14"/>
      <c r="AD252" s="5"/>
      <c r="AE252" s="13"/>
      <c r="AF252" s="13"/>
      <c r="AG252" s="13"/>
      <c r="AH252" s="14"/>
      <c r="AI252" s="5"/>
      <c r="AJ252" s="13"/>
      <c r="AK252" s="13"/>
      <c r="AL252" s="14"/>
      <c r="AM252" s="5"/>
      <c r="AN252" s="13"/>
      <c r="AO252" s="13"/>
      <c r="AP252" s="13"/>
      <c r="AQ252" s="14"/>
      <c r="AR252" s="5"/>
      <c r="AS252" s="13"/>
      <c r="AT252" s="13"/>
      <c r="AU252" s="13"/>
      <c r="AV252" s="14"/>
      <c r="AW252" s="5"/>
      <c r="AX252" s="13"/>
      <c r="AY252" s="13"/>
      <c r="AZ252" s="14"/>
      <c r="BA252" s="5"/>
      <c r="BB252" s="13"/>
      <c r="BC252" s="13"/>
      <c r="BD252" s="13"/>
      <c r="BE252" s="26"/>
      <c r="BF252" s="37" t="s">
        <v>35</v>
      </c>
      <c r="BG252" s="33">
        <f t="shared" si="12"/>
        <v>0</v>
      </c>
      <c r="BH252" s="33">
        <f t="shared" si="13"/>
        <v>0</v>
      </c>
      <c r="BI252" s="33">
        <f t="shared" si="14"/>
        <v>0</v>
      </c>
      <c r="BJ252" s="33">
        <f t="shared" si="15"/>
        <v>0</v>
      </c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</row>
    <row r="253" spans="1:154" ht="15" customHeight="1" x14ac:dyDescent="0.25">
      <c r="A253" s="134"/>
      <c r="B253" s="137"/>
      <c r="C253" s="139" t="s">
        <v>13</v>
      </c>
      <c r="D253" s="22" t="s">
        <v>15</v>
      </c>
      <c r="E253" s="23"/>
      <c r="F253" s="24"/>
      <c r="G253" s="24"/>
      <c r="H253" s="25"/>
      <c r="I253" s="23"/>
      <c r="J253" s="24"/>
      <c r="K253" s="24"/>
      <c r="L253" s="25"/>
      <c r="M253" s="23"/>
      <c r="N253" s="24"/>
      <c r="O253" s="24"/>
      <c r="P253" s="25"/>
      <c r="Q253" s="23"/>
      <c r="R253" s="24"/>
      <c r="S253" s="24"/>
      <c r="T253" s="24"/>
      <c r="U253" s="25"/>
      <c r="V253" s="23"/>
      <c r="W253" s="24"/>
      <c r="X253" s="24"/>
      <c r="Y253" s="25"/>
      <c r="Z253" s="23"/>
      <c r="AA253" s="24"/>
      <c r="AB253" s="24"/>
      <c r="AC253" s="25"/>
      <c r="AD253" s="23"/>
      <c r="AE253" s="24"/>
      <c r="AF253" s="24"/>
      <c r="AG253" s="24"/>
      <c r="AH253" s="25"/>
      <c r="AI253" s="23"/>
      <c r="AJ253" s="24"/>
      <c r="AK253" s="24"/>
      <c r="AL253" s="25"/>
      <c r="AM253" s="23"/>
      <c r="AN253" s="24"/>
      <c r="AO253" s="24"/>
      <c r="AP253" s="24"/>
      <c r="AQ253" s="25"/>
      <c r="AR253" s="23"/>
      <c r="AS253" s="24"/>
      <c r="AT253" s="24"/>
      <c r="AU253" s="24"/>
      <c r="AV253" s="25"/>
      <c r="AW253" s="23"/>
      <c r="AX253" s="24"/>
      <c r="AY253" s="24"/>
      <c r="AZ253" s="25"/>
      <c r="BA253" s="23"/>
      <c r="BB253" s="24"/>
      <c r="BC253" s="24"/>
      <c r="BD253" s="24"/>
      <c r="BE253" s="22"/>
      <c r="BF253" s="37" t="s">
        <v>30</v>
      </c>
      <c r="BG253" s="33">
        <f t="shared" si="12"/>
        <v>0</v>
      </c>
      <c r="BH253" s="33">
        <f t="shared" si="13"/>
        <v>0</v>
      </c>
      <c r="BI253" s="33">
        <f t="shared" si="14"/>
        <v>0</v>
      </c>
      <c r="BJ253" s="33">
        <f t="shared" si="15"/>
        <v>0</v>
      </c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</row>
    <row r="254" spans="1:154" ht="15" customHeight="1" x14ac:dyDescent="0.25">
      <c r="A254" s="135"/>
      <c r="B254" s="138"/>
      <c r="C254" s="140"/>
      <c r="D254" s="17" t="s">
        <v>16</v>
      </c>
      <c r="E254" s="18"/>
      <c r="F254" s="2"/>
      <c r="G254" s="2"/>
      <c r="H254" s="19"/>
      <c r="I254" s="18"/>
      <c r="J254" s="2"/>
      <c r="K254" s="2"/>
      <c r="L254" s="19"/>
      <c r="M254" s="18"/>
      <c r="N254" s="2"/>
      <c r="O254" s="2"/>
      <c r="P254" s="19"/>
      <c r="Q254" s="18"/>
      <c r="R254" s="2"/>
      <c r="S254" s="2"/>
      <c r="T254" s="2"/>
      <c r="U254" s="19"/>
      <c r="V254" s="18"/>
      <c r="W254" s="2"/>
      <c r="X254" s="2"/>
      <c r="Y254" s="19"/>
      <c r="Z254" s="18"/>
      <c r="AA254" s="2"/>
      <c r="AB254" s="2"/>
      <c r="AC254" s="19"/>
      <c r="AD254" s="18"/>
      <c r="AE254" s="2"/>
      <c r="AF254" s="2"/>
      <c r="AG254" s="2"/>
      <c r="AH254" s="19"/>
      <c r="AI254" s="18"/>
      <c r="AJ254" s="2"/>
      <c r="AK254" s="2"/>
      <c r="AL254" s="19"/>
      <c r="AM254" s="18"/>
      <c r="AN254" s="2"/>
      <c r="AO254" s="2"/>
      <c r="AP254" s="2"/>
      <c r="AQ254" s="19"/>
      <c r="AR254" s="18"/>
      <c r="AS254" s="2"/>
      <c r="AT254" s="2"/>
      <c r="AU254" s="2"/>
      <c r="AV254" s="19"/>
      <c r="AW254" s="18"/>
      <c r="AX254" s="2"/>
      <c r="AY254" s="2"/>
      <c r="AZ254" s="19"/>
      <c r="BA254" s="18"/>
      <c r="BB254" s="2"/>
      <c r="BC254" s="2"/>
      <c r="BD254" s="2"/>
      <c r="BE254" s="17"/>
      <c r="BF254" s="37" t="s">
        <v>31</v>
      </c>
      <c r="BG254" s="33">
        <f t="shared" si="12"/>
        <v>0</v>
      </c>
      <c r="BH254" s="33">
        <f t="shared" si="13"/>
        <v>0</v>
      </c>
      <c r="BI254" s="33">
        <f t="shared" si="14"/>
        <v>0</v>
      </c>
      <c r="BJ254" s="33">
        <f t="shared" si="15"/>
        <v>0</v>
      </c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</row>
    <row r="255" spans="1:154" ht="15" customHeight="1" x14ac:dyDescent="0.25">
      <c r="A255" s="135"/>
      <c r="B255" s="138"/>
      <c r="C255" s="219" t="s">
        <v>14</v>
      </c>
      <c r="D255" s="17" t="s">
        <v>15</v>
      </c>
      <c r="E255" s="18"/>
      <c r="F255" s="2"/>
      <c r="G255" s="2"/>
      <c r="H255" s="19"/>
      <c r="I255" s="18"/>
      <c r="J255" s="2"/>
      <c r="K255" s="2"/>
      <c r="L255" s="19"/>
      <c r="M255" s="18"/>
      <c r="N255" s="2"/>
      <c r="O255" s="2"/>
      <c r="P255" s="19"/>
      <c r="Q255" s="18"/>
      <c r="R255" s="2"/>
      <c r="S255" s="2"/>
      <c r="T255" s="2"/>
      <c r="U255" s="19"/>
      <c r="V255" s="18"/>
      <c r="W255" s="2"/>
      <c r="X255" s="2"/>
      <c r="Y255" s="19"/>
      <c r="Z255" s="18"/>
      <c r="AA255" s="2"/>
      <c r="AB255" s="2"/>
      <c r="AC255" s="19"/>
      <c r="AD255" s="18"/>
      <c r="AE255" s="2"/>
      <c r="AF255" s="2"/>
      <c r="AG255" s="2"/>
      <c r="AH255" s="19"/>
      <c r="AI255" s="18"/>
      <c r="AJ255" s="2"/>
      <c r="AK255" s="2"/>
      <c r="AL255" s="19"/>
      <c r="AM255" s="18"/>
      <c r="AN255" s="2"/>
      <c r="AO255" s="2"/>
      <c r="AP255" s="2"/>
      <c r="AQ255" s="19"/>
      <c r="AR255" s="18"/>
      <c r="AS255" s="2"/>
      <c r="AT255" s="2"/>
      <c r="AU255" s="2"/>
      <c r="AV255" s="19"/>
      <c r="AW255" s="18"/>
      <c r="AX255" s="2"/>
      <c r="AY255" s="2"/>
      <c r="AZ255" s="19"/>
      <c r="BA255" s="18"/>
      <c r="BB255" s="2"/>
      <c r="BC255" s="2"/>
      <c r="BD255" s="2"/>
      <c r="BE255" s="17"/>
      <c r="BF255" s="37" t="s">
        <v>32</v>
      </c>
      <c r="BG255" s="33">
        <f t="shared" si="12"/>
        <v>0</v>
      </c>
      <c r="BH255" s="33">
        <f t="shared" si="13"/>
        <v>0</v>
      </c>
      <c r="BI255" s="33">
        <f t="shared" si="14"/>
        <v>0</v>
      </c>
      <c r="BJ255" s="33">
        <f t="shared" si="15"/>
        <v>0</v>
      </c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</row>
    <row r="256" spans="1:154" ht="15" customHeight="1" x14ac:dyDescent="0.25">
      <c r="A256" s="135"/>
      <c r="B256" s="138"/>
      <c r="C256" s="148"/>
      <c r="D256" s="17" t="s">
        <v>16</v>
      </c>
      <c r="E256" s="18"/>
      <c r="F256" s="2"/>
      <c r="G256" s="2"/>
      <c r="H256" s="19"/>
      <c r="I256" s="18"/>
      <c r="J256" s="2"/>
      <c r="K256" s="2"/>
      <c r="L256" s="19"/>
      <c r="M256" s="18"/>
      <c r="N256" s="2"/>
      <c r="O256" s="2"/>
      <c r="P256" s="19"/>
      <c r="Q256" s="18"/>
      <c r="R256" s="2"/>
      <c r="S256" s="2"/>
      <c r="T256" s="2"/>
      <c r="U256" s="19"/>
      <c r="V256" s="18"/>
      <c r="W256" s="2"/>
      <c r="X256" s="2"/>
      <c r="Y256" s="19"/>
      <c r="Z256" s="18"/>
      <c r="AA256" s="2"/>
      <c r="AB256" s="2"/>
      <c r="AC256" s="19"/>
      <c r="AD256" s="18"/>
      <c r="AE256" s="2"/>
      <c r="AF256" s="2"/>
      <c r="AG256" s="2"/>
      <c r="AH256" s="19"/>
      <c r="AI256" s="18"/>
      <c r="AJ256" s="2"/>
      <c r="AK256" s="2"/>
      <c r="AL256" s="19"/>
      <c r="AM256" s="18"/>
      <c r="AN256" s="2"/>
      <c r="AO256" s="2"/>
      <c r="AP256" s="2"/>
      <c r="AQ256" s="19"/>
      <c r="AR256" s="18"/>
      <c r="AS256" s="2"/>
      <c r="AT256" s="2"/>
      <c r="AU256" s="2"/>
      <c r="AV256" s="19"/>
      <c r="AW256" s="18"/>
      <c r="AX256" s="2"/>
      <c r="AY256" s="2"/>
      <c r="AZ256" s="19"/>
      <c r="BA256" s="18"/>
      <c r="BB256" s="2"/>
      <c r="BC256" s="2"/>
      <c r="BD256" s="2"/>
      <c r="BE256" s="17"/>
      <c r="BF256" s="37" t="s">
        <v>33</v>
      </c>
      <c r="BG256" s="33">
        <f t="shared" si="12"/>
        <v>0</v>
      </c>
      <c r="BH256" s="33">
        <f t="shared" si="13"/>
        <v>0</v>
      </c>
      <c r="BI256" s="33">
        <f t="shared" si="14"/>
        <v>0</v>
      </c>
      <c r="BJ256" s="33">
        <f t="shared" si="15"/>
        <v>0</v>
      </c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</row>
    <row r="257" spans="1:154" ht="15" customHeight="1" x14ac:dyDescent="0.25">
      <c r="A257" s="135"/>
      <c r="B257" s="138"/>
      <c r="C257" s="146" t="s">
        <v>17</v>
      </c>
      <c r="D257" s="17" t="s">
        <v>15</v>
      </c>
      <c r="E257" s="18"/>
      <c r="F257" s="2"/>
      <c r="G257" s="2"/>
      <c r="H257" s="19"/>
      <c r="I257" s="18"/>
      <c r="J257" s="2"/>
      <c r="K257" s="2"/>
      <c r="L257" s="19"/>
      <c r="M257" s="18"/>
      <c r="N257" s="2"/>
      <c r="O257" s="2"/>
      <c r="P257" s="19"/>
      <c r="Q257" s="18"/>
      <c r="R257" s="2"/>
      <c r="S257" s="2"/>
      <c r="T257" s="2"/>
      <c r="U257" s="19"/>
      <c r="V257" s="18"/>
      <c r="W257" s="2"/>
      <c r="X257" s="2"/>
      <c r="Y257" s="19"/>
      <c r="Z257" s="18"/>
      <c r="AA257" s="2"/>
      <c r="AB257" s="2"/>
      <c r="AC257" s="19"/>
      <c r="AD257" s="18"/>
      <c r="AE257" s="2"/>
      <c r="AF257" s="2"/>
      <c r="AG257" s="2"/>
      <c r="AH257" s="19"/>
      <c r="AI257" s="18"/>
      <c r="AJ257" s="2"/>
      <c r="AK257" s="2"/>
      <c r="AL257" s="19"/>
      <c r="AM257" s="18"/>
      <c r="AN257" s="2"/>
      <c r="AO257" s="2"/>
      <c r="AP257" s="2"/>
      <c r="AQ257" s="19"/>
      <c r="AR257" s="18"/>
      <c r="AS257" s="2"/>
      <c r="AT257" s="2"/>
      <c r="AU257" s="2"/>
      <c r="AV257" s="19"/>
      <c r="AW257" s="18"/>
      <c r="AX257" s="2"/>
      <c r="AY257" s="2"/>
      <c r="AZ257" s="19"/>
      <c r="BA257" s="18"/>
      <c r="BB257" s="2"/>
      <c r="BC257" s="2"/>
      <c r="BD257" s="2"/>
      <c r="BE257" s="17"/>
      <c r="BF257" s="37" t="s">
        <v>34</v>
      </c>
      <c r="BG257" s="33">
        <f t="shared" si="12"/>
        <v>0</v>
      </c>
      <c r="BH257" s="33">
        <f t="shared" si="13"/>
        <v>0</v>
      </c>
      <c r="BI257" s="33">
        <f t="shared" si="14"/>
        <v>0</v>
      </c>
      <c r="BJ257" s="33">
        <f t="shared" si="15"/>
        <v>0</v>
      </c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</row>
    <row r="258" spans="1:154" ht="15" customHeight="1" thickBot="1" x14ac:dyDescent="0.3">
      <c r="A258" s="136"/>
      <c r="B258" s="145"/>
      <c r="C258" s="147"/>
      <c r="D258" s="26" t="s">
        <v>16</v>
      </c>
      <c r="E258" s="5"/>
      <c r="F258" s="13"/>
      <c r="G258" s="13"/>
      <c r="H258" s="14"/>
      <c r="I258" s="5"/>
      <c r="J258" s="13"/>
      <c r="K258" s="13"/>
      <c r="L258" s="14"/>
      <c r="M258" s="5"/>
      <c r="N258" s="13"/>
      <c r="O258" s="13"/>
      <c r="P258" s="14"/>
      <c r="Q258" s="5"/>
      <c r="R258" s="13"/>
      <c r="S258" s="13"/>
      <c r="T258" s="13"/>
      <c r="U258" s="14"/>
      <c r="V258" s="5"/>
      <c r="W258" s="13"/>
      <c r="X258" s="13"/>
      <c r="Y258" s="14"/>
      <c r="Z258" s="5"/>
      <c r="AA258" s="13"/>
      <c r="AB258" s="13"/>
      <c r="AC258" s="14"/>
      <c r="AD258" s="5"/>
      <c r="AE258" s="13"/>
      <c r="AF258" s="13"/>
      <c r="AG258" s="13"/>
      <c r="AH258" s="14"/>
      <c r="AI258" s="5"/>
      <c r="AJ258" s="13"/>
      <c r="AK258" s="13"/>
      <c r="AL258" s="14"/>
      <c r="AM258" s="5"/>
      <c r="AN258" s="13"/>
      <c r="AO258" s="13"/>
      <c r="AP258" s="13"/>
      <c r="AQ258" s="14"/>
      <c r="AR258" s="5"/>
      <c r="AS258" s="13"/>
      <c r="AT258" s="13"/>
      <c r="AU258" s="13"/>
      <c r="AV258" s="14"/>
      <c r="AW258" s="5"/>
      <c r="AX258" s="13"/>
      <c r="AY258" s="13"/>
      <c r="AZ258" s="14"/>
      <c r="BA258" s="5"/>
      <c r="BB258" s="13"/>
      <c r="BC258" s="13"/>
      <c r="BD258" s="13"/>
      <c r="BE258" s="26"/>
      <c r="BF258" s="37" t="s">
        <v>35</v>
      </c>
      <c r="BG258" s="33">
        <f t="shared" si="12"/>
        <v>0</v>
      </c>
      <c r="BH258" s="33">
        <f t="shared" si="13"/>
        <v>0</v>
      </c>
      <c r="BI258" s="33">
        <f t="shared" si="14"/>
        <v>0</v>
      </c>
      <c r="BJ258" s="33">
        <f t="shared" si="15"/>
        <v>0</v>
      </c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</row>
    <row r="259" spans="1:154" ht="15" customHeight="1" x14ac:dyDescent="0.25">
      <c r="A259" s="134"/>
      <c r="B259" s="137"/>
      <c r="C259" s="139" t="s">
        <v>13</v>
      </c>
      <c r="D259" s="22" t="s">
        <v>15</v>
      </c>
      <c r="E259" s="23"/>
      <c r="F259" s="24"/>
      <c r="G259" s="24"/>
      <c r="H259" s="25"/>
      <c r="I259" s="23"/>
      <c r="J259" s="24"/>
      <c r="K259" s="24"/>
      <c r="L259" s="25"/>
      <c r="M259" s="23"/>
      <c r="N259" s="24"/>
      <c r="O259" s="24"/>
      <c r="P259" s="25"/>
      <c r="Q259" s="23"/>
      <c r="R259" s="24"/>
      <c r="S259" s="24"/>
      <c r="T259" s="24"/>
      <c r="U259" s="25"/>
      <c r="V259" s="23"/>
      <c r="W259" s="24"/>
      <c r="X259" s="24"/>
      <c r="Y259" s="25"/>
      <c r="Z259" s="23"/>
      <c r="AA259" s="24"/>
      <c r="AB259" s="24"/>
      <c r="AC259" s="25"/>
      <c r="AD259" s="23"/>
      <c r="AE259" s="24"/>
      <c r="AF259" s="24"/>
      <c r="AG259" s="24"/>
      <c r="AH259" s="25"/>
      <c r="AI259" s="23"/>
      <c r="AJ259" s="24"/>
      <c r="AK259" s="24"/>
      <c r="AL259" s="25"/>
      <c r="AM259" s="23"/>
      <c r="AN259" s="24"/>
      <c r="AO259" s="24"/>
      <c r="AP259" s="24"/>
      <c r="AQ259" s="25"/>
      <c r="AR259" s="23"/>
      <c r="AS259" s="24"/>
      <c r="AT259" s="24"/>
      <c r="AU259" s="24"/>
      <c r="AV259" s="25"/>
      <c r="AW259" s="23"/>
      <c r="AX259" s="24"/>
      <c r="AY259" s="24"/>
      <c r="AZ259" s="25"/>
      <c r="BA259" s="23"/>
      <c r="BB259" s="24"/>
      <c r="BC259" s="24"/>
      <c r="BD259" s="24"/>
      <c r="BE259" s="22"/>
      <c r="BF259" s="37" t="s">
        <v>30</v>
      </c>
      <c r="BG259" s="33">
        <f t="shared" si="12"/>
        <v>0</v>
      </c>
      <c r="BH259" s="33">
        <f t="shared" si="13"/>
        <v>0</v>
      </c>
      <c r="BI259" s="33">
        <f t="shared" si="14"/>
        <v>0</v>
      </c>
      <c r="BJ259" s="33">
        <f t="shared" si="15"/>
        <v>0</v>
      </c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</row>
    <row r="260" spans="1:154" ht="15" customHeight="1" x14ac:dyDescent="0.25">
      <c r="A260" s="135"/>
      <c r="B260" s="138"/>
      <c r="C260" s="140"/>
      <c r="D260" s="17" t="s">
        <v>16</v>
      </c>
      <c r="E260" s="18"/>
      <c r="F260" s="2"/>
      <c r="G260" s="2"/>
      <c r="H260" s="19"/>
      <c r="I260" s="18"/>
      <c r="J260" s="2"/>
      <c r="K260" s="2"/>
      <c r="L260" s="19"/>
      <c r="M260" s="18"/>
      <c r="N260" s="2"/>
      <c r="O260" s="2"/>
      <c r="P260" s="19"/>
      <c r="Q260" s="18"/>
      <c r="R260" s="2"/>
      <c r="S260" s="2"/>
      <c r="T260" s="2"/>
      <c r="U260" s="19"/>
      <c r="V260" s="18"/>
      <c r="W260" s="2"/>
      <c r="X260" s="2"/>
      <c r="Y260" s="19"/>
      <c r="Z260" s="18"/>
      <c r="AA260" s="2"/>
      <c r="AB260" s="2"/>
      <c r="AC260" s="19"/>
      <c r="AD260" s="18"/>
      <c r="AE260" s="2"/>
      <c r="AF260" s="2"/>
      <c r="AG260" s="2"/>
      <c r="AH260" s="19"/>
      <c r="AI260" s="18"/>
      <c r="AJ260" s="2"/>
      <c r="AK260" s="2"/>
      <c r="AL260" s="19"/>
      <c r="AM260" s="18"/>
      <c r="AN260" s="2"/>
      <c r="AO260" s="2"/>
      <c r="AP260" s="2"/>
      <c r="AQ260" s="19"/>
      <c r="AR260" s="18"/>
      <c r="AS260" s="2"/>
      <c r="AT260" s="2"/>
      <c r="AU260" s="2"/>
      <c r="AV260" s="19"/>
      <c r="AW260" s="18"/>
      <c r="AX260" s="2"/>
      <c r="AY260" s="2"/>
      <c r="AZ260" s="19"/>
      <c r="BA260" s="18"/>
      <c r="BB260" s="2"/>
      <c r="BC260" s="2"/>
      <c r="BD260" s="2"/>
      <c r="BE260" s="17"/>
      <c r="BF260" s="37" t="s">
        <v>31</v>
      </c>
      <c r="BG260" s="33">
        <f t="shared" si="12"/>
        <v>0</v>
      </c>
      <c r="BH260" s="33">
        <f t="shared" si="13"/>
        <v>0</v>
      </c>
      <c r="BI260" s="33">
        <f t="shared" si="14"/>
        <v>0</v>
      </c>
      <c r="BJ260" s="33">
        <f t="shared" si="15"/>
        <v>0</v>
      </c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</row>
    <row r="261" spans="1:154" ht="15" customHeight="1" x14ac:dyDescent="0.25">
      <c r="A261" s="135"/>
      <c r="B261" s="138"/>
      <c r="C261" s="219" t="s">
        <v>14</v>
      </c>
      <c r="D261" s="17" t="s">
        <v>15</v>
      </c>
      <c r="E261" s="18"/>
      <c r="F261" s="2"/>
      <c r="G261" s="2"/>
      <c r="H261" s="19"/>
      <c r="I261" s="18"/>
      <c r="J261" s="2"/>
      <c r="K261" s="2"/>
      <c r="L261" s="19"/>
      <c r="M261" s="18"/>
      <c r="N261" s="2"/>
      <c r="O261" s="2"/>
      <c r="P261" s="19"/>
      <c r="Q261" s="18"/>
      <c r="R261" s="2"/>
      <c r="S261" s="2"/>
      <c r="T261" s="2"/>
      <c r="U261" s="19"/>
      <c r="V261" s="18"/>
      <c r="W261" s="2"/>
      <c r="X261" s="2"/>
      <c r="Y261" s="19"/>
      <c r="Z261" s="18"/>
      <c r="AA261" s="2"/>
      <c r="AB261" s="2"/>
      <c r="AC261" s="19"/>
      <c r="AD261" s="18"/>
      <c r="AE261" s="2"/>
      <c r="AF261" s="2"/>
      <c r="AG261" s="2"/>
      <c r="AH261" s="19"/>
      <c r="AI261" s="18"/>
      <c r="AJ261" s="2"/>
      <c r="AK261" s="2"/>
      <c r="AL261" s="19"/>
      <c r="AM261" s="18"/>
      <c r="AN261" s="2"/>
      <c r="AO261" s="2"/>
      <c r="AP261" s="2"/>
      <c r="AQ261" s="19"/>
      <c r="AR261" s="18"/>
      <c r="AS261" s="2"/>
      <c r="AT261" s="2"/>
      <c r="AU261" s="2"/>
      <c r="AV261" s="19"/>
      <c r="AW261" s="18"/>
      <c r="AX261" s="2"/>
      <c r="AY261" s="2"/>
      <c r="AZ261" s="19"/>
      <c r="BA261" s="18"/>
      <c r="BB261" s="2"/>
      <c r="BC261" s="2"/>
      <c r="BD261" s="2"/>
      <c r="BE261" s="17"/>
      <c r="BF261" s="37" t="s">
        <v>32</v>
      </c>
      <c r="BG261" s="33">
        <f t="shared" si="12"/>
        <v>0</v>
      </c>
      <c r="BH261" s="33">
        <f t="shared" si="13"/>
        <v>0</v>
      </c>
      <c r="BI261" s="33">
        <f t="shared" si="14"/>
        <v>0</v>
      </c>
      <c r="BJ261" s="33">
        <f t="shared" si="15"/>
        <v>0</v>
      </c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</row>
    <row r="262" spans="1:154" ht="15" customHeight="1" x14ac:dyDescent="0.25">
      <c r="A262" s="135"/>
      <c r="B262" s="138"/>
      <c r="C262" s="148"/>
      <c r="D262" s="17" t="s">
        <v>16</v>
      </c>
      <c r="E262" s="18"/>
      <c r="F262" s="2"/>
      <c r="G262" s="2"/>
      <c r="H262" s="19"/>
      <c r="I262" s="18"/>
      <c r="J262" s="2"/>
      <c r="K262" s="2"/>
      <c r="L262" s="19"/>
      <c r="M262" s="18"/>
      <c r="N262" s="2"/>
      <c r="O262" s="2"/>
      <c r="P262" s="19"/>
      <c r="Q262" s="18"/>
      <c r="R262" s="2"/>
      <c r="S262" s="2"/>
      <c r="T262" s="2"/>
      <c r="U262" s="19"/>
      <c r="V262" s="18"/>
      <c r="W262" s="2"/>
      <c r="X262" s="2"/>
      <c r="Y262" s="19"/>
      <c r="Z262" s="18"/>
      <c r="AA262" s="2"/>
      <c r="AB262" s="2"/>
      <c r="AC262" s="19"/>
      <c r="AD262" s="18"/>
      <c r="AE262" s="2"/>
      <c r="AF262" s="2"/>
      <c r="AG262" s="2"/>
      <c r="AH262" s="19"/>
      <c r="AI262" s="18"/>
      <c r="AJ262" s="2"/>
      <c r="AK262" s="2"/>
      <c r="AL262" s="19"/>
      <c r="AM262" s="18"/>
      <c r="AN262" s="2"/>
      <c r="AO262" s="2"/>
      <c r="AP262" s="2"/>
      <c r="AQ262" s="19"/>
      <c r="AR262" s="18"/>
      <c r="AS262" s="2"/>
      <c r="AT262" s="2"/>
      <c r="AU262" s="2"/>
      <c r="AV262" s="19"/>
      <c r="AW262" s="18"/>
      <c r="AX262" s="2"/>
      <c r="AY262" s="2"/>
      <c r="AZ262" s="19"/>
      <c r="BA262" s="18"/>
      <c r="BB262" s="2"/>
      <c r="BC262" s="2"/>
      <c r="BD262" s="2"/>
      <c r="BE262" s="17"/>
      <c r="BF262" s="37" t="s">
        <v>33</v>
      </c>
      <c r="BG262" s="33">
        <f t="shared" si="12"/>
        <v>0</v>
      </c>
      <c r="BH262" s="33">
        <f t="shared" si="13"/>
        <v>0</v>
      </c>
      <c r="BI262" s="33">
        <f t="shared" si="14"/>
        <v>0</v>
      </c>
      <c r="BJ262" s="33">
        <f t="shared" si="15"/>
        <v>0</v>
      </c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</row>
    <row r="263" spans="1:154" ht="15" customHeight="1" x14ac:dyDescent="0.25">
      <c r="A263" s="135"/>
      <c r="B263" s="138"/>
      <c r="C263" s="146" t="s">
        <v>17</v>
      </c>
      <c r="D263" s="17" t="s">
        <v>15</v>
      </c>
      <c r="E263" s="18"/>
      <c r="F263" s="2"/>
      <c r="G263" s="2"/>
      <c r="H263" s="19"/>
      <c r="I263" s="18"/>
      <c r="J263" s="2"/>
      <c r="K263" s="2"/>
      <c r="L263" s="19"/>
      <c r="M263" s="18"/>
      <c r="N263" s="2"/>
      <c r="O263" s="2"/>
      <c r="P263" s="19"/>
      <c r="Q263" s="18"/>
      <c r="R263" s="2"/>
      <c r="S263" s="2"/>
      <c r="T263" s="2"/>
      <c r="U263" s="19"/>
      <c r="V263" s="18"/>
      <c r="W263" s="2"/>
      <c r="X263" s="2"/>
      <c r="Y263" s="19"/>
      <c r="Z263" s="18"/>
      <c r="AA263" s="2"/>
      <c r="AB263" s="2"/>
      <c r="AC263" s="19"/>
      <c r="AD263" s="18"/>
      <c r="AE263" s="2"/>
      <c r="AF263" s="2"/>
      <c r="AG263" s="2"/>
      <c r="AH263" s="19"/>
      <c r="AI263" s="18"/>
      <c r="AJ263" s="2"/>
      <c r="AK263" s="2"/>
      <c r="AL263" s="19"/>
      <c r="AM263" s="18"/>
      <c r="AN263" s="2"/>
      <c r="AO263" s="2"/>
      <c r="AP263" s="2"/>
      <c r="AQ263" s="19"/>
      <c r="AR263" s="18"/>
      <c r="AS263" s="2"/>
      <c r="AT263" s="2"/>
      <c r="AU263" s="2"/>
      <c r="AV263" s="19"/>
      <c r="AW263" s="18"/>
      <c r="AX263" s="2"/>
      <c r="AY263" s="2"/>
      <c r="AZ263" s="19"/>
      <c r="BA263" s="18"/>
      <c r="BB263" s="2"/>
      <c r="BC263" s="2"/>
      <c r="BD263" s="2"/>
      <c r="BE263" s="17"/>
      <c r="BF263" s="37" t="s">
        <v>34</v>
      </c>
      <c r="BG263" s="33">
        <f t="shared" si="12"/>
        <v>0</v>
      </c>
      <c r="BH263" s="33">
        <f t="shared" si="13"/>
        <v>0</v>
      </c>
      <c r="BI263" s="33">
        <f t="shared" si="14"/>
        <v>0</v>
      </c>
      <c r="BJ263" s="33">
        <f t="shared" si="15"/>
        <v>0</v>
      </c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</row>
    <row r="264" spans="1:154" ht="15" customHeight="1" thickBot="1" x14ac:dyDescent="0.3">
      <c r="A264" s="136"/>
      <c r="B264" s="145"/>
      <c r="C264" s="147"/>
      <c r="D264" s="26" t="s">
        <v>16</v>
      </c>
      <c r="E264" s="5"/>
      <c r="F264" s="13"/>
      <c r="G264" s="13"/>
      <c r="H264" s="14"/>
      <c r="I264" s="5"/>
      <c r="J264" s="13"/>
      <c r="K264" s="13"/>
      <c r="L264" s="14"/>
      <c r="M264" s="5"/>
      <c r="N264" s="13"/>
      <c r="O264" s="13"/>
      <c r="P264" s="14"/>
      <c r="Q264" s="5"/>
      <c r="R264" s="13"/>
      <c r="S264" s="13"/>
      <c r="T264" s="13"/>
      <c r="U264" s="14"/>
      <c r="V264" s="5"/>
      <c r="W264" s="13"/>
      <c r="X264" s="13"/>
      <c r="Y264" s="14"/>
      <c r="Z264" s="5"/>
      <c r="AA264" s="13"/>
      <c r="AB264" s="13"/>
      <c r="AC264" s="14"/>
      <c r="AD264" s="5"/>
      <c r="AE264" s="13"/>
      <c r="AF264" s="13"/>
      <c r="AG264" s="13"/>
      <c r="AH264" s="14"/>
      <c r="AI264" s="5"/>
      <c r="AJ264" s="13"/>
      <c r="AK264" s="13"/>
      <c r="AL264" s="14"/>
      <c r="AM264" s="5"/>
      <c r="AN264" s="13"/>
      <c r="AO264" s="13"/>
      <c r="AP264" s="13"/>
      <c r="AQ264" s="14"/>
      <c r="AR264" s="5"/>
      <c r="AS264" s="13"/>
      <c r="AT264" s="13"/>
      <c r="AU264" s="13"/>
      <c r="AV264" s="14"/>
      <c r="AW264" s="5"/>
      <c r="AX264" s="13"/>
      <c r="AY264" s="13"/>
      <c r="AZ264" s="14"/>
      <c r="BA264" s="5"/>
      <c r="BB264" s="13"/>
      <c r="BC264" s="13"/>
      <c r="BD264" s="13"/>
      <c r="BE264" s="26"/>
      <c r="BF264" s="37" t="s">
        <v>35</v>
      </c>
      <c r="BG264" s="33">
        <f t="shared" si="12"/>
        <v>0</v>
      </c>
      <c r="BH264" s="33">
        <f t="shared" si="13"/>
        <v>0</v>
      </c>
      <c r="BI264" s="33">
        <f t="shared" si="14"/>
        <v>0</v>
      </c>
      <c r="BJ264" s="33">
        <f t="shared" si="15"/>
        <v>0</v>
      </c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</row>
    <row r="265" spans="1:154" ht="15" customHeight="1" x14ac:dyDescent="0.25">
      <c r="A265" s="134"/>
      <c r="B265" s="137"/>
      <c r="C265" s="139" t="s">
        <v>13</v>
      </c>
      <c r="D265" s="22" t="s">
        <v>15</v>
      </c>
      <c r="E265" s="23"/>
      <c r="F265" s="24"/>
      <c r="G265" s="24"/>
      <c r="H265" s="25"/>
      <c r="I265" s="23"/>
      <c r="J265" s="24"/>
      <c r="K265" s="24"/>
      <c r="L265" s="25"/>
      <c r="M265" s="23"/>
      <c r="N265" s="24"/>
      <c r="O265" s="24"/>
      <c r="P265" s="25"/>
      <c r="Q265" s="23"/>
      <c r="R265" s="24"/>
      <c r="S265" s="24"/>
      <c r="T265" s="24"/>
      <c r="U265" s="25"/>
      <c r="V265" s="23"/>
      <c r="W265" s="24"/>
      <c r="X265" s="24"/>
      <c r="Y265" s="25"/>
      <c r="Z265" s="23"/>
      <c r="AA265" s="24"/>
      <c r="AB265" s="24"/>
      <c r="AC265" s="25"/>
      <c r="AD265" s="23"/>
      <c r="AE265" s="24"/>
      <c r="AF265" s="24"/>
      <c r="AG265" s="24"/>
      <c r="AH265" s="25"/>
      <c r="AI265" s="23"/>
      <c r="AJ265" s="24"/>
      <c r="AK265" s="24"/>
      <c r="AL265" s="25"/>
      <c r="AM265" s="23"/>
      <c r="AN265" s="24"/>
      <c r="AO265" s="24"/>
      <c r="AP265" s="24"/>
      <c r="AQ265" s="25"/>
      <c r="AR265" s="23"/>
      <c r="AS265" s="24"/>
      <c r="AT265" s="24"/>
      <c r="AU265" s="24"/>
      <c r="AV265" s="25"/>
      <c r="AW265" s="23"/>
      <c r="AX265" s="24"/>
      <c r="AY265" s="24"/>
      <c r="AZ265" s="25"/>
      <c r="BA265" s="23"/>
      <c r="BB265" s="24"/>
      <c r="BC265" s="24"/>
      <c r="BD265" s="24"/>
      <c r="BE265" s="22"/>
      <c r="BF265" s="37" t="s">
        <v>30</v>
      </c>
      <c r="BG265" s="33">
        <f t="shared" si="12"/>
        <v>0</v>
      </c>
      <c r="BH265" s="33">
        <f t="shared" si="13"/>
        <v>0</v>
      </c>
      <c r="BI265" s="33">
        <f t="shared" si="14"/>
        <v>0</v>
      </c>
      <c r="BJ265" s="33">
        <f t="shared" si="15"/>
        <v>0</v>
      </c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</row>
    <row r="266" spans="1:154" ht="15" customHeight="1" x14ac:dyDescent="0.25">
      <c r="A266" s="135"/>
      <c r="B266" s="138"/>
      <c r="C266" s="140"/>
      <c r="D266" s="17" t="s">
        <v>16</v>
      </c>
      <c r="E266" s="18"/>
      <c r="F266" s="2"/>
      <c r="G266" s="2"/>
      <c r="H266" s="19"/>
      <c r="I266" s="18"/>
      <c r="J266" s="2"/>
      <c r="K266" s="2"/>
      <c r="L266" s="19"/>
      <c r="M266" s="18"/>
      <c r="N266" s="2"/>
      <c r="O266" s="2"/>
      <c r="P266" s="19"/>
      <c r="Q266" s="18"/>
      <c r="R266" s="2"/>
      <c r="S266" s="2"/>
      <c r="T266" s="2"/>
      <c r="U266" s="19"/>
      <c r="V266" s="18"/>
      <c r="W266" s="2"/>
      <c r="X266" s="2"/>
      <c r="Y266" s="19"/>
      <c r="Z266" s="18"/>
      <c r="AA266" s="2"/>
      <c r="AB266" s="2"/>
      <c r="AC266" s="19"/>
      <c r="AD266" s="18"/>
      <c r="AE266" s="2"/>
      <c r="AF266" s="2"/>
      <c r="AG266" s="2"/>
      <c r="AH266" s="19"/>
      <c r="AI266" s="18"/>
      <c r="AJ266" s="2"/>
      <c r="AK266" s="2"/>
      <c r="AL266" s="19"/>
      <c r="AM266" s="18"/>
      <c r="AN266" s="2"/>
      <c r="AO266" s="2"/>
      <c r="AP266" s="2"/>
      <c r="AQ266" s="19"/>
      <c r="AR266" s="18"/>
      <c r="AS266" s="2"/>
      <c r="AT266" s="2"/>
      <c r="AU266" s="2"/>
      <c r="AV266" s="19"/>
      <c r="AW266" s="18"/>
      <c r="AX266" s="2"/>
      <c r="AY266" s="2"/>
      <c r="AZ266" s="19"/>
      <c r="BA266" s="18"/>
      <c r="BB266" s="2"/>
      <c r="BC266" s="2"/>
      <c r="BD266" s="2"/>
      <c r="BE266" s="17"/>
      <c r="BF266" s="37" t="s">
        <v>31</v>
      </c>
      <c r="BG266" s="33">
        <f t="shared" si="12"/>
        <v>0</v>
      </c>
      <c r="BH266" s="33">
        <f t="shared" si="13"/>
        <v>0</v>
      </c>
      <c r="BI266" s="33">
        <f t="shared" si="14"/>
        <v>0</v>
      </c>
      <c r="BJ266" s="33">
        <f t="shared" si="15"/>
        <v>0</v>
      </c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</row>
    <row r="267" spans="1:154" ht="15" customHeight="1" x14ac:dyDescent="0.25">
      <c r="A267" s="135"/>
      <c r="B267" s="138"/>
      <c r="C267" s="219" t="s">
        <v>14</v>
      </c>
      <c r="D267" s="17" t="s">
        <v>15</v>
      </c>
      <c r="E267" s="18"/>
      <c r="F267" s="2"/>
      <c r="G267" s="2"/>
      <c r="H267" s="19"/>
      <c r="I267" s="18"/>
      <c r="J267" s="2"/>
      <c r="K267" s="2"/>
      <c r="L267" s="19"/>
      <c r="M267" s="18"/>
      <c r="N267" s="2"/>
      <c r="O267" s="2"/>
      <c r="P267" s="19"/>
      <c r="Q267" s="18"/>
      <c r="R267" s="2"/>
      <c r="S267" s="2"/>
      <c r="T267" s="2"/>
      <c r="U267" s="19"/>
      <c r="V267" s="18"/>
      <c r="W267" s="2"/>
      <c r="X267" s="2"/>
      <c r="Y267" s="19"/>
      <c r="Z267" s="18"/>
      <c r="AA267" s="2"/>
      <c r="AB267" s="2"/>
      <c r="AC267" s="19"/>
      <c r="AD267" s="18"/>
      <c r="AE267" s="2"/>
      <c r="AF267" s="2"/>
      <c r="AG267" s="2"/>
      <c r="AH267" s="19"/>
      <c r="AI267" s="18"/>
      <c r="AJ267" s="2"/>
      <c r="AK267" s="2"/>
      <c r="AL267" s="19"/>
      <c r="AM267" s="18"/>
      <c r="AN267" s="2"/>
      <c r="AO267" s="2"/>
      <c r="AP267" s="2"/>
      <c r="AQ267" s="19"/>
      <c r="AR267" s="18"/>
      <c r="AS267" s="2"/>
      <c r="AT267" s="2"/>
      <c r="AU267" s="2"/>
      <c r="AV267" s="19"/>
      <c r="AW267" s="18"/>
      <c r="AX267" s="2"/>
      <c r="AY267" s="2"/>
      <c r="AZ267" s="19"/>
      <c r="BA267" s="18"/>
      <c r="BB267" s="2"/>
      <c r="BC267" s="2"/>
      <c r="BD267" s="2"/>
      <c r="BE267" s="17"/>
      <c r="BF267" s="37" t="s">
        <v>32</v>
      </c>
      <c r="BG267" s="33">
        <f t="shared" si="12"/>
        <v>0</v>
      </c>
      <c r="BH267" s="33">
        <f t="shared" si="13"/>
        <v>0</v>
      </c>
      <c r="BI267" s="33">
        <f t="shared" si="14"/>
        <v>0</v>
      </c>
      <c r="BJ267" s="33">
        <f t="shared" si="15"/>
        <v>0</v>
      </c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</row>
    <row r="268" spans="1:154" ht="15" customHeight="1" x14ac:dyDescent="0.25">
      <c r="A268" s="135"/>
      <c r="B268" s="138"/>
      <c r="C268" s="148"/>
      <c r="D268" s="17" t="s">
        <v>16</v>
      </c>
      <c r="E268" s="18"/>
      <c r="F268" s="2"/>
      <c r="G268" s="2"/>
      <c r="H268" s="19"/>
      <c r="I268" s="18"/>
      <c r="J268" s="2"/>
      <c r="K268" s="2"/>
      <c r="L268" s="19"/>
      <c r="M268" s="18"/>
      <c r="N268" s="2"/>
      <c r="O268" s="2"/>
      <c r="P268" s="19"/>
      <c r="Q268" s="18"/>
      <c r="R268" s="2"/>
      <c r="S268" s="2"/>
      <c r="T268" s="2"/>
      <c r="U268" s="19"/>
      <c r="V268" s="18"/>
      <c r="W268" s="2"/>
      <c r="X268" s="2"/>
      <c r="Y268" s="19"/>
      <c r="Z268" s="18"/>
      <c r="AA268" s="2"/>
      <c r="AB268" s="2"/>
      <c r="AC268" s="19"/>
      <c r="AD268" s="18"/>
      <c r="AE268" s="2"/>
      <c r="AF268" s="2"/>
      <c r="AG268" s="2"/>
      <c r="AH268" s="19"/>
      <c r="AI268" s="18"/>
      <c r="AJ268" s="2"/>
      <c r="AK268" s="2"/>
      <c r="AL268" s="19"/>
      <c r="AM268" s="18"/>
      <c r="AN268" s="2"/>
      <c r="AO268" s="2"/>
      <c r="AP268" s="2"/>
      <c r="AQ268" s="19"/>
      <c r="AR268" s="18"/>
      <c r="AS268" s="2"/>
      <c r="AT268" s="2"/>
      <c r="AU268" s="2"/>
      <c r="AV268" s="19"/>
      <c r="AW268" s="18"/>
      <c r="AX268" s="2"/>
      <c r="AY268" s="2"/>
      <c r="AZ268" s="19"/>
      <c r="BA268" s="18"/>
      <c r="BB268" s="2"/>
      <c r="BC268" s="2"/>
      <c r="BD268" s="2"/>
      <c r="BE268" s="17"/>
      <c r="BF268" s="37" t="s">
        <v>33</v>
      </c>
      <c r="BG268" s="33">
        <f t="shared" si="12"/>
        <v>0</v>
      </c>
      <c r="BH268" s="33">
        <f t="shared" si="13"/>
        <v>0</v>
      </c>
      <c r="BI268" s="33">
        <f t="shared" si="14"/>
        <v>0</v>
      </c>
      <c r="BJ268" s="33">
        <f t="shared" si="15"/>
        <v>0</v>
      </c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</row>
    <row r="269" spans="1:154" ht="15" customHeight="1" x14ac:dyDescent="0.25">
      <c r="A269" s="135"/>
      <c r="B269" s="138"/>
      <c r="C269" s="146" t="s">
        <v>17</v>
      </c>
      <c r="D269" s="17" t="s">
        <v>15</v>
      </c>
      <c r="E269" s="18"/>
      <c r="F269" s="2"/>
      <c r="G269" s="2"/>
      <c r="H269" s="19"/>
      <c r="I269" s="18"/>
      <c r="J269" s="2"/>
      <c r="K269" s="2"/>
      <c r="L269" s="19"/>
      <c r="M269" s="18"/>
      <c r="N269" s="2"/>
      <c r="O269" s="2"/>
      <c r="P269" s="19"/>
      <c r="Q269" s="18"/>
      <c r="R269" s="2"/>
      <c r="S269" s="2"/>
      <c r="T269" s="2"/>
      <c r="U269" s="19"/>
      <c r="V269" s="18"/>
      <c r="W269" s="2"/>
      <c r="X269" s="2"/>
      <c r="Y269" s="19"/>
      <c r="Z269" s="18"/>
      <c r="AA269" s="2"/>
      <c r="AB269" s="2"/>
      <c r="AC269" s="19"/>
      <c r="AD269" s="18"/>
      <c r="AE269" s="2"/>
      <c r="AF269" s="2"/>
      <c r="AG269" s="2"/>
      <c r="AH269" s="19"/>
      <c r="AI269" s="18"/>
      <c r="AJ269" s="2"/>
      <c r="AK269" s="2"/>
      <c r="AL269" s="19"/>
      <c r="AM269" s="18"/>
      <c r="AN269" s="2"/>
      <c r="AO269" s="2"/>
      <c r="AP269" s="2"/>
      <c r="AQ269" s="19"/>
      <c r="AR269" s="18"/>
      <c r="AS269" s="2"/>
      <c r="AT269" s="2"/>
      <c r="AU269" s="2"/>
      <c r="AV269" s="19"/>
      <c r="AW269" s="18"/>
      <c r="AX269" s="2"/>
      <c r="AY269" s="2"/>
      <c r="AZ269" s="19"/>
      <c r="BA269" s="18"/>
      <c r="BB269" s="2"/>
      <c r="BC269" s="2"/>
      <c r="BD269" s="2"/>
      <c r="BE269" s="17"/>
      <c r="BF269" s="37" t="s">
        <v>34</v>
      </c>
      <c r="BG269" s="33">
        <f t="shared" si="12"/>
        <v>0</v>
      </c>
      <c r="BH269" s="33">
        <f t="shared" si="13"/>
        <v>0</v>
      </c>
      <c r="BI269" s="33">
        <f t="shared" si="14"/>
        <v>0</v>
      </c>
      <c r="BJ269" s="33">
        <f t="shared" si="15"/>
        <v>0</v>
      </c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</row>
    <row r="270" spans="1:154" ht="15" customHeight="1" thickBot="1" x14ac:dyDescent="0.3">
      <c r="A270" s="136"/>
      <c r="B270" s="145"/>
      <c r="C270" s="147"/>
      <c r="D270" s="26" t="s">
        <v>16</v>
      </c>
      <c r="E270" s="5"/>
      <c r="F270" s="13"/>
      <c r="G270" s="13"/>
      <c r="H270" s="14"/>
      <c r="I270" s="5"/>
      <c r="J270" s="13"/>
      <c r="K270" s="13"/>
      <c r="L270" s="14"/>
      <c r="M270" s="5"/>
      <c r="N270" s="13"/>
      <c r="O270" s="13"/>
      <c r="P270" s="14"/>
      <c r="Q270" s="5"/>
      <c r="R270" s="13"/>
      <c r="S270" s="13"/>
      <c r="T270" s="13"/>
      <c r="U270" s="14"/>
      <c r="V270" s="5"/>
      <c r="W270" s="13"/>
      <c r="X270" s="13"/>
      <c r="Y270" s="14"/>
      <c r="Z270" s="5"/>
      <c r="AA270" s="13"/>
      <c r="AB270" s="13"/>
      <c r="AC270" s="14"/>
      <c r="AD270" s="5"/>
      <c r="AE270" s="13"/>
      <c r="AF270" s="13"/>
      <c r="AG270" s="13"/>
      <c r="AH270" s="14"/>
      <c r="AI270" s="5"/>
      <c r="AJ270" s="13"/>
      <c r="AK270" s="13"/>
      <c r="AL270" s="14"/>
      <c r="AM270" s="5"/>
      <c r="AN270" s="13"/>
      <c r="AO270" s="13"/>
      <c r="AP270" s="13"/>
      <c r="AQ270" s="14"/>
      <c r="AR270" s="5"/>
      <c r="AS270" s="13"/>
      <c r="AT270" s="13"/>
      <c r="AU270" s="13"/>
      <c r="AV270" s="14"/>
      <c r="AW270" s="5"/>
      <c r="AX270" s="13"/>
      <c r="AY270" s="13"/>
      <c r="AZ270" s="14"/>
      <c r="BA270" s="5"/>
      <c r="BB270" s="13"/>
      <c r="BC270" s="13"/>
      <c r="BD270" s="13"/>
      <c r="BE270" s="26"/>
      <c r="BF270" s="37" t="s">
        <v>35</v>
      </c>
      <c r="BG270" s="33">
        <f t="shared" ref="BG270:BG276" si="16">COUNTIF(E270:P270,D270)</f>
        <v>0</v>
      </c>
      <c r="BH270" s="33">
        <f t="shared" ref="BH270:BH276" si="17">COUNTIF(Q270:AC270,D270)</f>
        <v>0</v>
      </c>
      <c r="BI270" s="33">
        <f t="shared" ref="BI270:BI276" si="18">COUNTIF(AD270:AQ270,D270)</f>
        <v>0</v>
      </c>
      <c r="BJ270" s="33">
        <f t="shared" ref="BJ270:BJ276" si="19">COUNTIF(AR270:BE270,D270)</f>
        <v>0</v>
      </c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</row>
    <row r="271" spans="1:154" ht="15" customHeight="1" x14ac:dyDescent="0.25">
      <c r="A271" s="134"/>
      <c r="B271" s="137"/>
      <c r="C271" s="139" t="s">
        <v>13</v>
      </c>
      <c r="D271" s="22" t="s">
        <v>15</v>
      </c>
      <c r="E271" s="23"/>
      <c r="F271" s="24"/>
      <c r="G271" s="24"/>
      <c r="H271" s="25"/>
      <c r="I271" s="23"/>
      <c r="J271" s="24"/>
      <c r="K271" s="24"/>
      <c r="L271" s="25"/>
      <c r="M271" s="23"/>
      <c r="N271" s="24"/>
      <c r="O271" s="24"/>
      <c r="P271" s="25"/>
      <c r="Q271" s="23"/>
      <c r="R271" s="24"/>
      <c r="S271" s="24"/>
      <c r="T271" s="24"/>
      <c r="U271" s="25"/>
      <c r="V271" s="23"/>
      <c r="W271" s="24"/>
      <c r="X271" s="24"/>
      <c r="Y271" s="25"/>
      <c r="Z271" s="23"/>
      <c r="AA271" s="24"/>
      <c r="AB271" s="24"/>
      <c r="AC271" s="25"/>
      <c r="AD271" s="23"/>
      <c r="AE271" s="24"/>
      <c r="AF271" s="24"/>
      <c r="AG271" s="24"/>
      <c r="AH271" s="25"/>
      <c r="AI271" s="23"/>
      <c r="AJ271" s="24"/>
      <c r="AK271" s="24"/>
      <c r="AL271" s="25"/>
      <c r="AM271" s="23"/>
      <c r="AN271" s="24"/>
      <c r="AO271" s="24"/>
      <c r="AP271" s="24"/>
      <c r="AQ271" s="25"/>
      <c r="AR271" s="23"/>
      <c r="AS271" s="24"/>
      <c r="AT271" s="24"/>
      <c r="AU271" s="24"/>
      <c r="AV271" s="25"/>
      <c r="AW271" s="23"/>
      <c r="AX271" s="24"/>
      <c r="AY271" s="24"/>
      <c r="AZ271" s="25"/>
      <c r="BA271" s="23"/>
      <c r="BB271" s="24"/>
      <c r="BC271" s="24"/>
      <c r="BD271" s="24"/>
      <c r="BE271" s="22"/>
      <c r="BF271" s="37" t="s">
        <v>30</v>
      </c>
      <c r="BG271" s="33">
        <f t="shared" si="16"/>
        <v>0</v>
      </c>
      <c r="BH271" s="33">
        <f t="shared" si="17"/>
        <v>0</v>
      </c>
      <c r="BI271" s="33">
        <f t="shared" si="18"/>
        <v>0</v>
      </c>
      <c r="BJ271" s="33">
        <f t="shared" si="19"/>
        <v>0</v>
      </c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</row>
    <row r="272" spans="1:154" ht="15" customHeight="1" x14ac:dyDescent="0.25">
      <c r="A272" s="135"/>
      <c r="B272" s="138"/>
      <c r="C272" s="140"/>
      <c r="D272" s="17" t="s">
        <v>16</v>
      </c>
      <c r="E272" s="18"/>
      <c r="F272" s="2"/>
      <c r="G272" s="2"/>
      <c r="H272" s="19"/>
      <c r="I272" s="18"/>
      <c r="J272" s="2"/>
      <c r="K272" s="2"/>
      <c r="L272" s="19"/>
      <c r="M272" s="18"/>
      <c r="N272" s="2"/>
      <c r="O272" s="2"/>
      <c r="P272" s="19"/>
      <c r="Q272" s="18"/>
      <c r="R272" s="2"/>
      <c r="S272" s="2"/>
      <c r="T272" s="2"/>
      <c r="U272" s="19"/>
      <c r="V272" s="18"/>
      <c r="W272" s="2"/>
      <c r="X272" s="2"/>
      <c r="Y272" s="19"/>
      <c r="Z272" s="18"/>
      <c r="AA272" s="2"/>
      <c r="AB272" s="2"/>
      <c r="AC272" s="19"/>
      <c r="AD272" s="18"/>
      <c r="AE272" s="2"/>
      <c r="AF272" s="2"/>
      <c r="AG272" s="2"/>
      <c r="AH272" s="19"/>
      <c r="AI272" s="18"/>
      <c r="AJ272" s="2"/>
      <c r="AK272" s="2"/>
      <c r="AL272" s="19"/>
      <c r="AM272" s="18"/>
      <c r="AN272" s="2"/>
      <c r="AO272" s="2"/>
      <c r="AP272" s="2"/>
      <c r="AQ272" s="19"/>
      <c r="AR272" s="18"/>
      <c r="AS272" s="2"/>
      <c r="AT272" s="2"/>
      <c r="AU272" s="2"/>
      <c r="AV272" s="19"/>
      <c r="AW272" s="18"/>
      <c r="AX272" s="2"/>
      <c r="AY272" s="2"/>
      <c r="AZ272" s="19"/>
      <c r="BA272" s="18"/>
      <c r="BB272" s="2"/>
      <c r="BC272" s="2"/>
      <c r="BD272" s="2"/>
      <c r="BE272" s="17"/>
      <c r="BF272" s="37" t="s">
        <v>31</v>
      </c>
      <c r="BG272" s="33">
        <f t="shared" si="16"/>
        <v>0</v>
      </c>
      <c r="BH272" s="33">
        <f t="shared" si="17"/>
        <v>0</v>
      </c>
      <c r="BI272" s="33">
        <f t="shared" si="18"/>
        <v>0</v>
      </c>
      <c r="BJ272" s="33">
        <f t="shared" si="19"/>
        <v>0</v>
      </c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</row>
    <row r="273" spans="1:154" ht="15" customHeight="1" x14ac:dyDescent="0.25">
      <c r="A273" s="135"/>
      <c r="B273" s="138"/>
      <c r="C273" s="219" t="s">
        <v>14</v>
      </c>
      <c r="D273" s="17" t="s">
        <v>15</v>
      </c>
      <c r="E273" s="18"/>
      <c r="F273" s="2"/>
      <c r="G273" s="2"/>
      <c r="H273" s="19"/>
      <c r="I273" s="18"/>
      <c r="J273" s="2"/>
      <c r="K273" s="2"/>
      <c r="L273" s="19"/>
      <c r="M273" s="18"/>
      <c r="N273" s="2"/>
      <c r="O273" s="2"/>
      <c r="P273" s="19"/>
      <c r="Q273" s="18"/>
      <c r="R273" s="2"/>
      <c r="S273" s="2"/>
      <c r="T273" s="2"/>
      <c r="U273" s="19"/>
      <c r="V273" s="18"/>
      <c r="W273" s="2"/>
      <c r="X273" s="2"/>
      <c r="Y273" s="19"/>
      <c r="Z273" s="18"/>
      <c r="AA273" s="2"/>
      <c r="AB273" s="2"/>
      <c r="AC273" s="19"/>
      <c r="AD273" s="18"/>
      <c r="AE273" s="2"/>
      <c r="AF273" s="2"/>
      <c r="AG273" s="2"/>
      <c r="AH273" s="19"/>
      <c r="AI273" s="18"/>
      <c r="AJ273" s="2"/>
      <c r="AK273" s="2"/>
      <c r="AL273" s="19"/>
      <c r="AM273" s="18"/>
      <c r="AN273" s="2"/>
      <c r="AO273" s="2"/>
      <c r="AP273" s="2"/>
      <c r="AQ273" s="19"/>
      <c r="AR273" s="18"/>
      <c r="AS273" s="2"/>
      <c r="AT273" s="2"/>
      <c r="AU273" s="2"/>
      <c r="AV273" s="19"/>
      <c r="AW273" s="18"/>
      <c r="AX273" s="2"/>
      <c r="AY273" s="2"/>
      <c r="AZ273" s="19"/>
      <c r="BA273" s="18"/>
      <c r="BB273" s="2"/>
      <c r="BC273" s="2"/>
      <c r="BD273" s="2"/>
      <c r="BE273" s="17"/>
      <c r="BF273" s="37" t="s">
        <v>32</v>
      </c>
      <c r="BG273" s="33">
        <f t="shared" si="16"/>
        <v>0</v>
      </c>
      <c r="BH273" s="33">
        <f t="shared" si="17"/>
        <v>0</v>
      </c>
      <c r="BI273" s="33">
        <f t="shared" si="18"/>
        <v>0</v>
      </c>
      <c r="BJ273" s="33">
        <f t="shared" si="19"/>
        <v>0</v>
      </c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</row>
    <row r="274" spans="1:154" ht="15" customHeight="1" x14ac:dyDescent="0.25">
      <c r="A274" s="135"/>
      <c r="B274" s="138"/>
      <c r="C274" s="148"/>
      <c r="D274" s="17" t="s">
        <v>16</v>
      </c>
      <c r="E274" s="18"/>
      <c r="F274" s="2"/>
      <c r="G274" s="2"/>
      <c r="H274" s="19"/>
      <c r="I274" s="18"/>
      <c r="J274" s="2"/>
      <c r="K274" s="2"/>
      <c r="L274" s="19"/>
      <c r="M274" s="18"/>
      <c r="N274" s="2"/>
      <c r="O274" s="2"/>
      <c r="P274" s="19"/>
      <c r="Q274" s="18"/>
      <c r="R274" s="2"/>
      <c r="S274" s="2"/>
      <c r="T274" s="2"/>
      <c r="U274" s="19"/>
      <c r="V274" s="18"/>
      <c r="W274" s="2"/>
      <c r="X274" s="2"/>
      <c r="Y274" s="19"/>
      <c r="Z274" s="18"/>
      <c r="AA274" s="2"/>
      <c r="AB274" s="2"/>
      <c r="AC274" s="19"/>
      <c r="AD274" s="18"/>
      <c r="AE274" s="2"/>
      <c r="AF274" s="2"/>
      <c r="AG274" s="2"/>
      <c r="AH274" s="19"/>
      <c r="AI274" s="18"/>
      <c r="AJ274" s="2"/>
      <c r="AK274" s="2"/>
      <c r="AL274" s="19"/>
      <c r="AM274" s="18"/>
      <c r="AN274" s="2"/>
      <c r="AO274" s="2"/>
      <c r="AP274" s="2"/>
      <c r="AQ274" s="19"/>
      <c r="AR274" s="18"/>
      <c r="AS274" s="2"/>
      <c r="AT274" s="2"/>
      <c r="AU274" s="2"/>
      <c r="AV274" s="19"/>
      <c r="AW274" s="18"/>
      <c r="AX274" s="2"/>
      <c r="AY274" s="2"/>
      <c r="AZ274" s="19"/>
      <c r="BA274" s="18"/>
      <c r="BB274" s="2"/>
      <c r="BC274" s="2"/>
      <c r="BD274" s="2"/>
      <c r="BE274" s="17"/>
      <c r="BF274" s="37" t="s">
        <v>33</v>
      </c>
      <c r="BG274" s="33">
        <f t="shared" si="16"/>
        <v>0</v>
      </c>
      <c r="BH274" s="33">
        <f t="shared" si="17"/>
        <v>0</v>
      </c>
      <c r="BI274" s="33">
        <f t="shared" si="18"/>
        <v>0</v>
      </c>
      <c r="BJ274" s="33">
        <f t="shared" si="19"/>
        <v>0</v>
      </c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</row>
    <row r="275" spans="1:154" ht="15" customHeight="1" x14ac:dyDescent="0.25">
      <c r="A275" s="135"/>
      <c r="B275" s="138"/>
      <c r="C275" s="146" t="s">
        <v>17</v>
      </c>
      <c r="D275" s="17" t="s">
        <v>15</v>
      </c>
      <c r="E275" s="18"/>
      <c r="F275" s="2"/>
      <c r="G275" s="2"/>
      <c r="H275" s="19"/>
      <c r="I275" s="18"/>
      <c r="J275" s="2"/>
      <c r="K275" s="2"/>
      <c r="L275" s="19"/>
      <c r="M275" s="18"/>
      <c r="N275" s="2"/>
      <c r="O275" s="2"/>
      <c r="P275" s="19"/>
      <c r="Q275" s="18"/>
      <c r="R275" s="2"/>
      <c r="S275" s="2"/>
      <c r="T275" s="2"/>
      <c r="U275" s="19"/>
      <c r="V275" s="18"/>
      <c r="W275" s="2"/>
      <c r="X275" s="2"/>
      <c r="Y275" s="19"/>
      <c r="Z275" s="18"/>
      <c r="AA275" s="2"/>
      <c r="AB275" s="2"/>
      <c r="AC275" s="19"/>
      <c r="AD275" s="18"/>
      <c r="AE275" s="2"/>
      <c r="AF275" s="2"/>
      <c r="AG275" s="2"/>
      <c r="AH275" s="19"/>
      <c r="AI275" s="18"/>
      <c r="AJ275" s="2"/>
      <c r="AK275" s="2"/>
      <c r="AL275" s="19"/>
      <c r="AM275" s="18"/>
      <c r="AN275" s="2"/>
      <c r="AO275" s="2"/>
      <c r="AP275" s="2"/>
      <c r="AQ275" s="19"/>
      <c r="AR275" s="18"/>
      <c r="AS275" s="2"/>
      <c r="AT275" s="2"/>
      <c r="AU275" s="2"/>
      <c r="AV275" s="19"/>
      <c r="AW275" s="18"/>
      <c r="AX275" s="2"/>
      <c r="AY275" s="2"/>
      <c r="AZ275" s="19"/>
      <c r="BA275" s="18"/>
      <c r="BB275" s="2"/>
      <c r="BC275" s="2"/>
      <c r="BD275" s="2"/>
      <c r="BE275" s="17"/>
      <c r="BF275" s="37" t="s">
        <v>34</v>
      </c>
      <c r="BG275" s="33">
        <f t="shared" si="16"/>
        <v>0</v>
      </c>
      <c r="BH275" s="33">
        <f t="shared" si="17"/>
        <v>0</v>
      </c>
      <c r="BI275" s="33">
        <f t="shared" si="18"/>
        <v>0</v>
      </c>
      <c r="BJ275" s="33">
        <f t="shared" si="19"/>
        <v>0</v>
      </c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</row>
    <row r="276" spans="1:154" ht="15" customHeight="1" thickBot="1" x14ac:dyDescent="0.3">
      <c r="A276" s="136"/>
      <c r="B276" s="145"/>
      <c r="C276" s="147"/>
      <c r="D276" s="26" t="s">
        <v>16</v>
      </c>
      <c r="E276" s="5"/>
      <c r="F276" s="13"/>
      <c r="G276" s="13"/>
      <c r="H276" s="14"/>
      <c r="I276" s="5"/>
      <c r="J276" s="13"/>
      <c r="K276" s="13"/>
      <c r="L276" s="14"/>
      <c r="M276" s="5"/>
      <c r="N276" s="13"/>
      <c r="O276" s="13"/>
      <c r="P276" s="14"/>
      <c r="Q276" s="5"/>
      <c r="R276" s="13"/>
      <c r="S276" s="13"/>
      <c r="T276" s="13"/>
      <c r="U276" s="14"/>
      <c r="V276" s="5"/>
      <c r="W276" s="13"/>
      <c r="X276" s="13"/>
      <c r="Y276" s="14"/>
      <c r="Z276" s="5"/>
      <c r="AA276" s="13"/>
      <c r="AB276" s="13"/>
      <c r="AC276" s="14"/>
      <c r="AD276" s="5"/>
      <c r="AE276" s="13"/>
      <c r="AF276" s="13"/>
      <c r="AG276" s="13"/>
      <c r="AH276" s="14"/>
      <c r="AI276" s="5"/>
      <c r="AJ276" s="13"/>
      <c r="AK276" s="13"/>
      <c r="AL276" s="14"/>
      <c r="AM276" s="5"/>
      <c r="AN276" s="13"/>
      <c r="AO276" s="13"/>
      <c r="AP276" s="13"/>
      <c r="AQ276" s="14"/>
      <c r="AR276" s="5"/>
      <c r="AS276" s="13"/>
      <c r="AT276" s="13"/>
      <c r="AU276" s="13"/>
      <c r="AV276" s="14"/>
      <c r="AW276" s="5"/>
      <c r="AX276" s="13"/>
      <c r="AY276" s="13"/>
      <c r="AZ276" s="14"/>
      <c r="BA276" s="5"/>
      <c r="BB276" s="13"/>
      <c r="BC276" s="13"/>
      <c r="BD276" s="13"/>
      <c r="BE276" s="26"/>
      <c r="BF276" s="37" t="s">
        <v>35</v>
      </c>
      <c r="BG276" s="33">
        <f t="shared" si="16"/>
        <v>0</v>
      </c>
      <c r="BH276" s="33">
        <f t="shared" si="17"/>
        <v>0</v>
      </c>
      <c r="BI276" s="33">
        <f t="shared" si="18"/>
        <v>0</v>
      </c>
      <c r="BJ276" s="33">
        <f t="shared" si="19"/>
        <v>0</v>
      </c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</row>
    <row r="277" spans="1:154" ht="15.75" x14ac:dyDescent="0.25">
      <c r="BF277" s="36"/>
    </row>
    <row r="278" spans="1:154" ht="15.75" x14ac:dyDescent="0.25">
      <c r="BF278" s="36"/>
    </row>
    <row r="279" spans="1:154" ht="15.75" x14ac:dyDescent="0.25">
      <c r="BF279" s="36"/>
    </row>
    <row r="280" spans="1:154" ht="15.75" x14ac:dyDescent="0.25">
      <c r="BF280" s="36"/>
    </row>
    <row r="281" spans="1:154" ht="15.75" x14ac:dyDescent="0.25">
      <c r="BF281" s="36"/>
    </row>
    <row r="282" spans="1:154" ht="15.75" x14ac:dyDescent="0.25">
      <c r="BF282" s="36"/>
    </row>
    <row r="283" spans="1:154" ht="15.75" x14ac:dyDescent="0.25">
      <c r="BF283" s="36"/>
    </row>
  </sheetData>
  <mergeCells count="339">
    <mergeCell ref="A1:A3"/>
    <mergeCell ref="B1:AR1"/>
    <mergeCell ref="AS1:BE1"/>
    <mergeCell ref="B2:AR2"/>
    <mergeCell ref="AS2:BE2"/>
    <mergeCell ref="B3:P3"/>
    <mergeCell ref="Q3:AR3"/>
    <mergeCell ref="AS3:BE3"/>
    <mergeCell ref="AR5:AV5"/>
    <mergeCell ref="AW5:AZ5"/>
    <mergeCell ref="BA5:BE5"/>
    <mergeCell ref="BG5:BJ5"/>
    <mergeCell ref="A7:A12"/>
    <mergeCell ref="B7:B8"/>
    <mergeCell ref="C7:C8"/>
    <mergeCell ref="B9:B10"/>
    <mergeCell ref="C9:C10"/>
    <mergeCell ref="B11:B12"/>
    <mergeCell ref="Q5:U5"/>
    <mergeCell ref="V5:Y5"/>
    <mergeCell ref="Z5:AC5"/>
    <mergeCell ref="AD5:AH5"/>
    <mergeCell ref="AI5:AL5"/>
    <mergeCell ref="AM5:AQ5"/>
    <mergeCell ref="A5:A6"/>
    <mergeCell ref="B5:B6"/>
    <mergeCell ref="C5:C6"/>
    <mergeCell ref="E5:H5"/>
    <mergeCell ref="I5:L5"/>
    <mergeCell ref="M5:P5"/>
    <mergeCell ref="A19:A24"/>
    <mergeCell ref="B19:B20"/>
    <mergeCell ref="C19:C20"/>
    <mergeCell ref="B21:B22"/>
    <mergeCell ref="C21:C22"/>
    <mergeCell ref="B23:B24"/>
    <mergeCell ref="C23:C24"/>
    <mergeCell ref="C11:C12"/>
    <mergeCell ref="A13:A18"/>
    <mergeCell ref="B13:B14"/>
    <mergeCell ref="C13:C14"/>
    <mergeCell ref="B15:B16"/>
    <mergeCell ref="C15:C16"/>
    <mergeCell ref="B17:B18"/>
    <mergeCell ref="C17:C18"/>
    <mergeCell ref="A31:A36"/>
    <mergeCell ref="B31:B32"/>
    <mergeCell ref="C31:C32"/>
    <mergeCell ref="B33:B34"/>
    <mergeCell ref="C33:C34"/>
    <mergeCell ref="B35:B36"/>
    <mergeCell ref="C35:C36"/>
    <mergeCell ref="A25:A30"/>
    <mergeCell ref="B25:B26"/>
    <mergeCell ref="C25:C26"/>
    <mergeCell ref="B27:B28"/>
    <mergeCell ref="C27:C28"/>
    <mergeCell ref="B29:B30"/>
    <mergeCell ref="C29:C30"/>
    <mergeCell ref="A43:A48"/>
    <mergeCell ref="B43:B44"/>
    <mergeCell ref="C43:C44"/>
    <mergeCell ref="B45:B46"/>
    <mergeCell ref="C45:C46"/>
    <mergeCell ref="B47:B48"/>
    <mergeCell ref="C47:C48"/>
    <mergeCell ref="A37:A42"/>
    <mergeCell ref="B37:B38"/>
    <mergeCell ref="C37:C38"/>
    <mergeCell ref="B39:B40"/>
    <mergeCell ref="C39:C40"/>
    <mergeCell ref="B41:B42"/>
    <mergeCell ref="C41:C42"/>
    <mergeCell ref="A55:A60"/>
    <mergeCell ref="B55:B56"/>
    <mergeCell ref="C55:C56"/>
    <mergeCell ref="B57:B58"/>
    <mergeCell ref="C57:C58"/>
    <mergeCell ref="B59:B60"/>
    <mergeCell ref="C59:C60"/>
    <mergeCell ref="A49:A54"/>
    <mergeCell ref="B49:B50"/>
    <mergeCell ref="C49:C50"/>
    <mergeCell ref="B51:B52"/>
    <mergeCell ref="C51:C52"/>
    <mergeCell ref="B53:B54"/>
    <mergeCell ref="C53:C54"/>
    <mergeCell ref="A67:A72"/>
    <mergeCell ref="B67:B68"/>
    <mergeCell ref="C67:C68"/>
    <mergeCell ref="B69:B70"/>
    <mergeCell ref="C69:C70"/>
    <mergeCell ref="B71:B72"/>
    <mergeCell ref="C71:C72"/>
    <mergeCell ref="A61:A66"/>
    <mergeCell ref="B61:B62"/>
    <mergeCell ref="C61:C62"/>
    <mergeCell ref="B63:B64"/>
    <mergeCell ref="C63:C64"/>
    <mergeCell ref="B65:B66"/>
    <mergeCell ref="C65:C66"/>
    <mergeCell ref="A79:A84"/>
    <mergeCell ref="B79:B80"/>
    <mergeCell ref="C79:C80"/>
    <mergeCell ref="B81:B82"/>
    <mergeCell ref="C81:C82"/>
    <mergeCell ref="B83:B84"/>
    <mergeCell ref="C83:C84"/>
    <mergeCell ref="A73:A78"/>
    <mergeCell ref="B73:B74"/>
    <mergeCell ref="C73:C74"/>
    <mergeCell ref="B75:B76"/>
    <mergeCell ref="C75:C76"/>
    <mergeCell ref="B77:B78"/>
    <mergeCell ref="C77:C78"/>
    <mergeCell ref="A91:A96"/>
    <mergeCell ref="B91:B92"/>
    <mergeCell ref="C91:C92"/>
    <mergeCell ref="B93:B94"/>
    <mergeCell ref="C93:C94"/>
    <mergeCell ref="B95:B96"/>
    <mergeCell ref="C95:C96"/>
    <mergeCell ref="A85:A90"/>
    <mergeCell ref="B85:B86"/>
    <mergeCell ref="C85:C86"/>
    <mergeCell ref="B87:B88"/>
    <mergeCell ref="C87:C88"/>
    <mergeCell ref="B89:B90"/>
    <mergeCell ref="C89:C90"/>
    <mergeCell ref="A103:A108"/>
    <mergeCell ref="B103:B104"/>
    <mergeCell ref="C103:C104"/>
    <mergeCell ref="B105:B106"/>
    <mergeCell ref="C105:C106"/>
    <mergeCell ref="B107:B108"/>
    <mergeCell ref="C107:C108"/>
    <mergeCell ref="A97:A102"/>
    <mergeCell ref="B97:B98"/>
    <mergeCell ref="C97:C98"/>
    <mergeCell ref="B99:B100"/>
    <mergeCell ref="C99:C100"/>
    <mergeCell ref="B101:B102"/>
    <mergeCell ref="C101:C102"/>
    <mergeCell ref="A115:A120"/>
    <mergeCell ref="B115:B116"/>
    <mergeCell ref="C115:C116"/>
    <mergeCell ref="B117:B118"/>
    <mergeCell ref="C117:C118"/>
    <mergeCell ref="B119:B120"/>
    <mergeCell ref="C119:C120"/>
    <mergeCell ref="A109:A114"/>
    <mergeCell ref="B109:B110"/>
    <mergeCell ref="C109:C110"/>
    <mergeCell ref="B111:B112"/>
    <mergeCell ref="C111:C112"/>
    <mergeCell ref="B113:B114"/>
    <mergeCell ref="C113:C114"/>
    <mergeCell ref="A127:A132"/>
    <mergeCell ref="B127:B128"/>
    <mergeCell ref="C127:C128"/>
    <mergeCell ref="B129:B130"/>
    <mergeCell ref="C129:C130"/>
    <mergeCell ref="B131:B132"/>
    <mergeCell ref="C131:C132"/>
    <mergeCell ref="A121:A126"/>
    <mergeCell ref="B121:B122"/>
    <mergeCell ref="C121:C122"/>
    <mergeCell ref="B123:B124"/>
    <mergeCell ref="C123:C124"/>
    <mergeCell ref="B125:B126"/>
    <mergeCell ref="C125:C126"/>
    <mergeCell ref="A139:A144"/>
    <mergeCell ref="B139:B140"/>
    <mergeCell ref="C139:C140"/>
    <mergeCell ref="B141:B142"/>
    <mergeCell ref="C141:C142"/>
    <mergeCell ref="B143:B144"/>
    <mergeCell ref="C143:C144"/>
    <mergeCell ref="A133:A138"/>
    <mergeCell ref="B133:B134"/>
    <mergeCell ref="C133:C134"/>
    <mergeCell ref="B135:B136"/>
    <mergeCell ref="C135:C136"/>
    <mergeCell ref="B137:B138"/>
    <mergeCell ref="C137:C138"/>
    <mergeCell ref="A151:A156"/>
    <mergeCell ref="B151:B152"/>
    <mergeCell ref="C151:C152"/>
    <mergeCell ref="B153:B154"/>
    <mergeCell ref="C153:C154"/>
    <mergeCell ref="B155:B156"/>
    <mergeCell ref="C155:C156"/>
    <mergeCell ref="A145:A150"/>
    <mergeCell ref="B145:B146"/>
    <mergeCell ref="C145:C146"/>
    <mergeCell ref="B147:B148"/>
    <mergeCell ref="C147:C148"/>
    <mergeCell ref="B149:B150"/>
    <mergeCell ref="C149:C150"/>
    <mergeCell ref="A163:A168"/>
    <mergeCell ref="B163:B164"/>
    <mergeCell ref="C163:C164"/>
    <mergeCell ref="B165:B166"/>
    <mergeCell ref="C165:C166"/>
    <mergeCell ref="B167:B168"/>
    <mergeCell ref="C167:C168"/>
    <mergeCell ref="A157:A162"/>
    <mergeCell ref="B157:B158"/>
    <mergeCell ref="C157:C158"/>
    <mergeCell ref="B159:B160"/>
    <mergeCell ref="C159:C160"/>
    <mergeCell ref="B161:B162"/>
    <mergeCell ref="C161:C162"/>
    <mergeCell ref="A175:A180"/>
    <mergeCell ref="B175:B176"/>
    <mergeCell ref="C175:C176"/>
    <mergeCell ref="B177:B178"/>
    <mergeCell ref="C177:C178"/>
    <mergeCell ref="B179:B180"/>
    <mergeCell ref="C179:C180"/>
    <mergeCell ref="A169:A174"/>
    <mergeCell ref="B169:B170"/>
    <mergeCell ref="C169:C170"/>
    <mergeCell ref="B171:B172"/>
    <mergeCell ref="C171:C172"/>
    <mergeCell ref="B173:B174"/>
    <mergeCell ref="C173:C174"/>
    <mergeCell ref="A187:A192"/>
    <mergeCell ref="B187:B188"/>
    <mergeCell ref="C187:C188"/>
    <mergeCell ref="B189:B190"/>
    <mergeCell ref="C189:C190"/>
    <mergeCell ref="B191:B192"/>
    <mergeCell ref="C191:C192"/>
    <mergeCell ref="A181:A186"/>
    <mergeCell ref="B181:B182"/>
    <mergeCell ref="C181:C182"/>
    <mergeCell ref="B183:B184"/>
    <mergeCell ref="C183:C184"/>
    <mergeCell ref="B185:B186"/>
    <mergeCell ref="C185:C186"/>
    <mergeCell ref="A199:A204"/>
    <mergeCell ref="B199:B200"/>
    <mergeCell ref="C199:C200"/>
    <mergeCell ref="B201:B202"/>
    <mergeCell ref="C201:C202"/>
    <mergeCell ref="B203:B204"/>
    <mergeCell ref="C203:C204"/>
    <mergeCell ref="A193:A198"/>
    <mergeCell ref="B193:B194"/>
    <mergeCell ref="C193:C194"/>
    <mergeCell ref="B195:B196"/>
    <mergeCell ref="C195:C196"/>
    <mergeCell ref="B197:B198"/>
    <mergeCell ref="C197:C198"/>
    <mergeCell ref="A211:A216"/>
    <mergeCell ref="B211:B212"/>
    <mergeCell ref="C211:C212"/>
    <mergeCell ref="B213:B214"/>
    <mergeCell ref="C213:C214"/>
    <mergeCell ref="B215:B216"/>
    <mergeCell ref="C215:C216"/>
    <mergeCell ref="A205:A210"/>
    <mergeCell ref="B205:B206"/>
    <mergeCell ref="C205:C206"/>
    <mergeCell ref="B207:B208"/>
    <mergeCell ref="C207:C208"/>
    <mergeCell ref="B209:B210"/>
    <mergeCell ref="C209:C210"/>
    <mergeCell ref="A223:A228"/>
    <mergeCell ref="B223:B224"/>
    <mergeCell ref="C223:C224"/>
    <mergeCell ref="B225:B226"/>
    <mergeCell ref="C225:C226"/>
    <mergeCell ref="B227:B228"/>
    <mergeCell ref="C227:C228"/>
    <mergeCell ref="A217:A222"/>
    <mergeCell ref="B217:B218"/>
    <mergeCell ref="C217:C218"/>
    <mergeCell ref="B219:B220"/>
    <mergeCell ref="C219:C220"/>
    <mergeCell ref="B221:B222"/>
    <mergeCell ref="C221:C222"/>
    <mergeCell ref="A235:A240"/>
    <mergeCell ref="B235:B236"/>
    <mergeCell ref="C235:C236"/>
    <mergeCell ref="B237:B238"/>
    <mergeCell ref="C237:C238"/>
    <mergeCell ref="B239:B240"/>
    <mergeCell ref="C239:C240"/>
    <mergeCell ref="A229:A234"/>
    <mergeCell ref="B229:B230"/>
    <mergeCell ref="C229:C230"/>
    <mergeCell ref="B231:B232"/>
    <mergeCell ref="C231:C232"/>
    <mergeCell ref="B233:B234"/>
    <mergeCell ref="C233:C234"/>
    <mergeCell ref="A247:A252"/>
    <mergeCell ref="B247:B248"/>
    <mergeCell ref="C247:C248"/>
    <mergeCell ref="B249:B250"/>
    <mergeCell ref="C249:C250"/>
    <mergeCell ref="B251:B252"/>
    <mergeCell ref="C251:C252"/>
    <mergeCell ref="A241:A246"/>
    <mergeCell ref="B241:B242"/>
    <mergeCell ref="C241:C242"/>
    <mergeCell ref="B243:B244"/>
    <mergeCell ref="C243:C244"/>
    <mergeCell ref="B245:B246"/>
    <mergeCell ref="C245:C246"/>
    <mergeCell ref="A259:A264"/>
    <mergeCell ref="B259:B260"/>
    <mergeCell ref="C259:C260"/>
    <mergeCell ref="B261:B262"/>
    <mergeCell ref="C261:C262"/>
    <mergeCell ref="B263:B264"/>
    <mergeCell ref="C263:C264"/>
    <mergeCell ref="A253:A258"/>
    <mergeCell ref="B253:B254"/>
    <mergeCell ref="C253:C254"/>
    <mergeCell ref="B255:B256"/>
    <mergeCell ref="C255:C256"/>
    <mergeCell ref="B257:B258"/>
    <mergeCell ref="C257:C258"/>
    <mergeCell ref="A271:A276"/>
    <mergeCell ref="B271:B272"/>
    <mergeCell ref="C271:C272"/>
    <mergeCell ref="B273:B274"/>
    <mergeCell ref="C273:C274"/>
    <mergeCell ref="B275:B276"/>
    <mergeCell ref="C275:C276"/>
    <mergeCell ref="A265:A270"/>
    <mergeCell ref="B265:B266"/>
    <mergeCell ref="C265:C266"/>
    <mergeCell ref="B267:B268"/>
    <mergeCell ref="C267:C268"/>
    <mergeCell ref="B269:B270"/>
    <mergeCell ref="C269:C270"/>
  </mergeCells>
  <conditionalFormatting sqref="E7:BE12 E19:BE24 D49:BE54 D79:BE84 D121:BE126 D151:BE162 D169:BE174 D181:BE192 D205:BE222 D235:BE240 D247:BE276 D139:BE144">
    <cfRule type="cellIs" dxfId="97" priority="97" operator="equal">
      <formula>"E"</formula>
    </cfRule>
    <cfRule type="cellIs" dxfId="96" priority="98" operator="equal">
      <formula>"P"</formula>
    </cfRule>
  </conditionalFormatting>
  <conditionalFormatting sqref="D7:D12">
    <cfRule type="cellIs" dxfId="95" priority="95" operator="equal">
      <formula>"E"</formula>
    </cfRule>
    <cfRule type="cellIs" dxfId="94" priority="96" operator="equal">
      <formula>"P"</formula>
    </cfRule>
  </conditionalFormatting>
  <conditionalFormatting sqref="D19:D24">
    <cfRule type="cellIs" dxfId="93" priority="93" operator="equal">
      <formula>"E"</formula>
    </cfRule>
    <cfRule type="cellIs" dxfId="92" priority="94" operator="equal">
      <formula>"P"</formula>
    </cfRule>
  </conditionalFormatting>
  <conditionalFormatting sqref="E25:BE30">
    <cfRule type="cellIs" dxfId="91" priority="91" operator="equal">
      <formula>"E"</formula>
    </cfRule>
    <cfRule type="cellIs" dxfId="90" priority="92" operator="equal">
      <formula>"P"</formula>
    </cfRule>
  </conditionalFormatting>
  <conditionalFormatting sqref="D25:D30">
    <cfRule type="cellIs" dxfId="89" priority="89" operator="equal">
      <formula>"E"</formula>
    </cfRule>
    <cfRule type="cellIs" dxfId="88" priority="90" operator="equal">
      <formula>"P"</formula>
    </cfRule>
  </conditionalFormatting>
  <conditionalFormatting sqref="E61:BE66">
    <cfRule type="cellIs" dxfId="87" priority="87" operator="equal">
      <formula>"E"</formula>
    </cfRule>
    <cfRule type="cellIs" dxfId="86" priority="88" operator="equal">
      <formula>"P"</formula>
    </cfRule>
  </conditionalFormatting>
  <conditionalFormatting sqref="D61:D66">
    <cfRule type="cellIs" dxfId="85" priority="85" operator="equal">
      <formula>"E"</formula>
    </cfRule>
    <cfRule type="cellIs" dxfId="84" priority="86" operator="equal">
      <formula>"P"</formula>
    </cfRule>
  </conditionalFormatting>
  <conditionalFormatting sqref="E67:BE72">
    <cfRule type="cellIs" dxfId="83" priority="83" operator="equal">
      <formula>"E"</formula>
    </cfRule>
    <cfRule type="cellIs" dxfId="82" priority="84" operator="equal">
      <formula>"P"</formula>
    </cfRule>
  </conditionalFormatting>
  <conditionalFormatting sqref="D67:D72">
    <cfRule type="cellIs" dxfId="81" priority="81" operator="equal">
      <formula>"E"</formula>
    </cfRule>
    <cfRule type="cellIs" dxfId="80" priority="82" operator="equal">
      <formula>"P"</formula>
    </cfRule>
  </conditionalFormatting>
  <conditionalFormatting sqref="E73:BE78">
    <cfRule type="cellIs" dxfId="79" priority="79" operator="equal">
      <formula>"E"</formula>
    </cfRule>
    <cfRule type="cellIs" dxfId="78" priority="80" operator="equal">
      <formula>"P"</formula>
    </cfRule>
  </conditionalFormatting>
  <conditionalFormatting sqref="D73:D78">
    <cfRule type="cellIs" dxfId="77" priority="77" operator="equal">
      <formula>"E"</formula>
    </cfRule>
    <cfRule type="cellIs" dxfId="76" priority="78" operator="equal">
      <formula>"P"</formula>
    </cfRule>
  </conditionalFormatting>
  <conditionalFormatting sqref="E85:BE90">
    <cfRule type="cellIs" dxfId="75" priority="75" operator="equal">
      <formula>"E"</formula>
    </cfRule>
    <cfRule type="cellIs" dxfId="74" priority="76" operator="equal">
      <formula>"P"</formula>
    </cfRule>
  </conditionalFormatting>
  <conditionalFormatting sqref="D85:D90">
    <cfRule type="cellIs" dxfId="73" priority="73" operator="equal">
      <formula>"E"</formula>
    </cfRule>
    <cfRule type="cellIs" dxfId="72" priority="74" operator="equal">
      <formula>"P"</formula>
    </cfRule>
  </conditionalFormatting>
  <conditionalFormatting sqref="E91:BE96">
    <cfRule type="cellIs" dxfId="71" priority="71" operator="equal">
      <formula>"E"</formula>
    </cfRule>
    <cfRule type="cellIs" dxfId="70" priority="72" operator="equal">
      <formula>"P"</formula>
    </cfRule>
  </conditionalFormatting>
  <conditionalFormatting sqref="D91:D96">
    <cfRule type="cellIs" dxfId="69" priority="69" operator="equal">
      <formula>"E"</formula>
    </cfRule>
    <cfRule type="cellIs" dxfId="68" priority="70" operator="equal">
      <formula>"P"</formula>
    </cfRule>
  </conditionalFormatting>
  <conditionalFormatting sqref="E127:BE132">
    <cfRule type="cellIs" dxfId="67" priority="67" operator="equal">
      <formula>"E"</formula>
    </cfRule>
    <cfRule type="cellIs" dxfId="66" priority="68" operator="equal">
      <formula>"P"</formula>
    </cfRule>
  </conditionalFormatting>
  <conditionalFormatting sqref="D127:D132">
    <cfRule type="cellIs" dxfId="65" priority="65" operator="equal">
      <formula>"E"</formula>
    </cfRule>
    <cfRule type="cellIs" dxfId="64" priority="66" operator="equal">
      <formula>"P"</formula>
    </cfRule>
  </conditionalFormatting>
  <conditionalFormatting sqref="E133:BE138">
    <cfRule type="cellIs" dxfId="63" priority="63" operator="equal">
      <formula>"E"</formula>
    </cfRule>
    <cfRule type="cellIs" dxfId="62" priority="64" operator="equal">
      <formula>"P"</formula>
    </cfRule>
  </conditionalFormatting>
  <conditionalFormatting sqref="D133:D138">
    <cfRule type="cellIs" dxfId="61" priority="61" operator="equal">
      <formula>"E"</formula>
    </cfRule>
    <cfRule type="cellIs" dxfId="60" priority="62" operator="equal">
      <formula>"P"</formula>
    </cfRule>
  </conditionalFormatting>
  <conditionalFormatting sqref="E145:BE150">
    <cfRule type="cellIs" dxfId="59" priority="59" operator="equal">
      <formula>"E"</formula>
    </cfRule>
    <cfRule type="cellIs" dxfId="58" priority="60" operator="equal">
      <formula>"P"</formula>
    </cfRule>
  </conditionalFormatting>
  <conditionalFormatting sqref="D145:D150">
    <cfRule type="cellIs" dxfId="57" priority="57" operator="equal">
      <formula>"E"</formula>
    </cfRule>
    <cfRule type="cellIs" dxfId="56" priority="58" operator="equal">
      <formula>"P"</formula>
    </cfRule>
  </conditionalFormatting>
  <conditionalFormatting sqref="E163:BE168">
    <cfRule type="cellIs" dxfId="55" priority="55" operator="equal">
      <formula>"E"</formula>
    </cfRule>
    <cfRule type="cellIs" dxfId="54" priority="56" operator="equal">
      <formula>"P"</formula>
    </cfRule>
  </conditionalFormatting>
  <conditionalFormatting sqref="D163:D168">
    <cfRule type="cellIs" dxfId="53" priority="53" operator="equal">
      <formula>"E"</formula>
    </cfRule>
    <cfRule type="cellIs" dxfId="52" priority="54" operator="equal">
      <formula>"P"</formula>
    </cfRule>
  </conditionalFormatting>
  <conditionalFormatting sqref="E175:BE180">
    <cfRule type="cellIs" dxfId="51" priority="51" operator="equal">
      <formula>"E"</formula>
    </cfRule>
    <cfRule type="cellIs" dxfId="50" priority="52" operator="equal">
      <formula>"P"</formula>
    </cfRule>
  </conditionalFormatting>
  <conditionalFormatting sqref="D175:D180">
    <cfRule type="cellIs" dxfId="49" priority="49" operator="equal">
      <formula>"E"</formula>
    </cfRule>
    <cfRule type="cellIs" dxfId="48" priority="50" operator="equal">
      <formula>"P"</formula>
    </cfRule>
  </conditionalFormatting>
  <conditionalFormatting sqref="E199:BE204">
    <cfRule type="cellIs" dxfId="47" priority="47" operator="equal">
      <formula>"E"</formula>
    </cfRule>
    <cfRule type="cellIs" dxfId="46" priority="48" operator="equal">
      <formula>"P"</formula>
    </cfRule>
  </conditionalFormatting>
  <conditionalFormatting sqref="D199:D204">
    <cfRule type="cellIs" dxfId="45" priority="45" operator="equal">
      <formula>"E"</formula>
    </cfRule>
    <cfRule type="cellIs" dxfId="44" priority="46" operator="equal">
      <formula>"P"</formula>
    </cfRule>
  </conditionalFormatting>
  <conditionalFormatting sqref="E223:BE228">
    <cfRule type="cellIs" dxfId="43" priority="43" operator="equal">
      <formula>"E"</formula>
    </cfRule>
    <cfRule type="cellIs" dxfId="42" priority="44" operator="equal">
      <formula>"P"</formula>
    </cfRule>
  </conditionalFormatting>
  <conditionalFormatting sqref="D223:D228">
    <cfRule type="cellIs" dxfId="41" priority="41" operator="equal">
      <formula>"E"</formula>
    </cfRule>
    <cfRule type="cellIs" dxfId="40" priority="42" operator="equal">
      <formula>"P"</formula>
    </cfRule>
  </conditionalFormatting>
  <conditionalFormatting sqref="E241:BE246">
    <cfRule type="cellIs" dxfId="39" priority="39" operator="equal">
      <formula>"E"</formula>
    </cfRule>
    <cfRule type="cellIs" dxfId="38" priority="40" operator="equal">
      <formula>"P"</formula>
    </cfRule>
  </conditionalFormatting>
  <conditionalFormatting sqref="D241:D246">
    <cfRule type="cellIs" dxfId="37" priority="37" operator="equal">
      <formula>"E"</formula>
    </cfRule>
    <cfRule type="cellIs" dxfId="36" priority="38" operator="equal">
      <formula>"P"</formula>
    </cfRule>
  </conditionalFormatting>
  <conditionalFormatting sqref="E55:BE60">
    <cfRule type="cellIs" dxfId="35" priority="35" operator="equal">
      <formula>"E"</formula>
    </cfRule>
    <cfRule type="cellIs" dxfId="34" priority="36" operator="equal">
      <formula>"P"</formula>
    </cfRule>
  </conditionalFormatting>
  <conditionalFormatting sqref="D55:D60">
    <cfRule type="cellIs" dxfId="33" priority="33" operator="equal">
      <formula>"E"</formula>
    </cfRule>
    <cfRule type="cellIs" dxfId="32" priority="34" operator="equal">
      <formula>"P"</formula>
    </cfRule>
  </conditionalFormatting>
  <conditionalFormatting sqref="E103:BE108">
    <cfRule type="cellIs" dxfId="31" priority="31" operator="equal">
      <formula>"E"</formula>
    </cfRule>
    <cfRule type="cellIs" dxfId="30" priority="32" operator="equal">
      <formula>"P"</formula>
    </cfRule>
  </conditionalFormatting>
  <conditionalFormatting sqref="D103:D108">
    <cfRule type="cellIs" dxfId="29" priority="29" operator="equal">
      <formula>"E"</formula>
    </cfRule>
    <cfRule type="cellIs" dxfId="28" priority="30" operator="equal">
      <formula>"P"</formula>
    </cfRule>
  </conditionalFormatting>
  <conditionalFormatting sqref="E229:BE234">
    <cfRule type="cellIs" dxfId="27" priority="27" operator="equal">
      <formula>"E"</formula>
    </cfRule>
    <cfRule type="cellIs" dxfId="26" priority="28" operator="equal">
      <formula>"P"</formula>
    </cfRule>
  </conditionalFormatting>
  <conditionalFormatting sqref="D229:D234">
    <cfRule type="cellIs" dxfId="25" priority="25" operator="equal">
      <formula>"E"</formula>
    </cfRule>
    <cfRule type="cellIs" dxfId="24" priority="26" operator="equal">
      <formula>"P"</formula>
    </cfRule>
  </conditionalFormatting>
  <conditionalFormatting sqref="E13:BE18 E43:BE48">
    <cfRule type="cellIs" dxfId="23" priority="23" operator="equal">
      <formula>"E"</formula>
    </cfRule>
    <cfRule type="cellIs" dxfId="22" priority="24" operator="equal">
      <formula>"P"</formula>
    </cfRule>
  </conditionalFormatting>
  <conditionalFormatting sqref="D13:D18 D43:D48">
    <cfRule type="cellIs" dxfId="21" priority="21" operator="equal">
      <formula>"E"</formula>
    </cfRule>
    <cfRule type="cellIs" dxfId="20" priority="22" operator="equal">
      <formula>"P"</formula>
    </cfRule>
  </conditionalFormatting>
  <conditionalFormatting sqref="E97:BE102">
    <cfRule type="cellIs" dxfId="19" priority="19" operator="equal">
      <formula>"E"</formula>
    </cfRule>
    <cfRule type="cellIs" dxfId="18" priority="20" operator="equal">
      <formula>"P"</formula>
    </cfRule>
  </conditionalFormatting>
  <conditionalFormatting sqref="D97:D102">
    <cfRule type="cellIs" dxfId="17" priority="17" operator="equal">
      <formula>"E"</formula>
    </cfRule>
    <cfRule type="cellIs" dxfId="16" priority="18" operator="equal">
      <formula>"P"</formula>
    </cfRule>
  </conditionalFormatting>
  <conditionalFormatting sqref="E37:BE42">
    <cfRule type="cellIs" dxfId="15" priority="15" operator="equal">
      <formula>"E"</formula>
    </cfRule>
    <cfRule type="cellIs" dxfId="14" priority="16" operator="equal">
      <formula>"P"</formula>
    </cfRule>
  </conditionalFormatting>
  <conditionalFormatting sqref="D37:D42">
    <cfRule type="cellIs" dxfId="13" priority="13" operator="equal">
      <formula>"E"</formula>
    </cfRule>
    <cfRule type="cellIs" dxfId="12" priority="14" operator="equal">
      <formula>"P"</formula>
    </cfRule>
  </conditionalFormatting>
  <conditionalFormatting sqref="E193:BE198">
    <cfRule type="cellIs" dxfId="11" priority="11" operator="equal">
      <formula>"E"</formula>
    </cfRule>
    <cfRule type="cellIs" dxfId="10" priority="12" operator="equal">
      <formula>"P"</formula>
    </cfRule>
  </conditionalFormatting>
  <conditionalFormatting sqref="D193:D198">
    <cfRule type="cellIs" dxfId="9" priority="9" operator="equal">
      <formula>"E"</formula>
    </cfRule>
    <cfRule type="cellIs" dxfId="8" priority="10" operator="equal">
      <formula>"P"</formula>
    </cfRule>
  </conditionalFormatting>
  <conditionalFormatting sqref="E31:BE36">
    <cfRule type="cellIs" dxfId="7" priority="7" operator="equal">
      <formula>"E"</formula>
    </cfRule>
    <cfRule type="cellIs" dxfId="6" priority="8" operator="equal">
      <formula>"P"</formula>
    </cfRule>
  </conditionalFormatting>
  <conditionalFormatting sqref="D31:D36">
    <cfRule type="cellIs" dxfId="5" priority="5" operator="equal">
      <formula>"E"</formula>
    </cfRule>
    <cfRule type="cellIs" dxfId="4" priority="6" operator="equal">
      <formula>"P"</formula>
    </cfRule>
  </conditionalFormatting>
  <conditionalFormatting sqref="D109:BE114">
    <cfRule type="cellIs" dxfId="3" priority="3" operator="equal">
      <formula>"E"</formula>
    </cfRule>
    <cfRule type="cellIs" dxfId="2" priority="4" operator="equal">
      <formula>"P"</formula>
    </cfRule>
  </conditionalFormatting>
  <conditionalFormatting sqref="D115:BE120">
    <cfRule type="cellIs" dxfId="1" priority="1" operator="equal">
      <formula>"E"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8"/>
  <sheetViews>
    <sheetView zoomScale="101" zoomScaleNormal="101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56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41"/>
      <c r="G7" s="141"/>
      <c r="H7" s="141"/>
      <c r="I7" s="141"/>
      <c r="J7" s="141"/>
      <c r="K7" s="142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thickBot="1" x14ac:dyDescent="0.3">
      <c r="A8" s="135"/>
      <c r="B8" s="174"/>
      <c r="C8" s="140"/>
      <c r="D8" s="17"/>
      <c r="E8" s="30"/>
      <c r="F8" s="143"/>
      <c r="G8" s="143"/>
      <c r="H8" s="143"/>
      <c r="I8" s="143"/>
      <c r="J8" s="143"/>
      <c r="K8" s="14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37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thickBot="1" x14ac:dyDescent="0.3">
      <c r="A12" s="135"/>
      <c r="B12" s="138"/>
      <c r="C12" s="140"/>
      <c r="D12" s="17"/>
      <c r="E12" s="30"/>
      <c r="F12" s="143"/>
      <c r="G12" s="143"/>
      <c r="H12" s="143"/>
      <c r="I12" s="143"/>
      <c r="J12" s="143"/>
      <c r="K12" s="14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2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0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thickBot="1" x14ac:dyDescent="0.3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thickBot="1" x14ac:dyDescent="0.3">
      <c r="A16" s="135"/>
      <c r="B16" s="138"/>
      <c r="C16" s="140"/>
      <c r="D16" s="17"/>
      <c r="E16" s="32"/>
      <c r="F16" s="143"/>
      <c r="G16" s="143"/>
      <c r="H16" s="143"/>
      <c r="I16" s="143"/>
      <c r="J16" s="143"/>
      <c r="K16" s="14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thickBot="1" x14ac:dyDescent="0.3">
      <c r="A17" s="135"/>
      <c r="B17" s="138"/>
      <c r="C17" s="146" t="s">
        <v>17</v>
      </c>
      <c r="D17" s="17"/>
      <c r="E17" s="32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2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thickBot="1" x14ac:dyDescent="0.3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thickBot="1" x14ac:dyDescent="0.3">
      <c r="A20" s="135"/>
      <c r="B20" s="138"/>
      <c r="C20" s="140"/>
      <c r="D20" s="17"/>
      <c r="E20" s="32"/>
      <c r="F20" s="143"/>
      <c r="G20" s="143"/>
      <c r="H20" s="143"/>
      <c r="I20" s="143"/>
      <c r="J20" s="143"/>
      <c r="K20" s="14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thickBot="1" x14ac:dyDescent="0.3">
      <c r="A21" s="135"/>
      <c r="B21" s="138"/>
      <c r="C21" s="146" t="s">
        <v>17</v>
      </c>
      <c r="D21" s="17"/>
      <c r="E21" s="32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32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65"/>
      <c r="G23" s="165"/>
      <c r="H23" s="165"/>
      <c r="I23" s="165"/>
      <c r="J23" s="165"/>
      <c r="K23" s="166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thickBot="1" x14ac:dyDescent="0.3">
      <c r="A24" s="135"/>
      <c r="B24" s="138"/>
      <c r="C24" s="140"/>
      <c r="D24" s="17"/>
      <c r="E24" s="30"/>
      <c r="F24" s="167"/>
      <c r="G24" s="167"/>
      <c r="H24" s="167"/>
      <c r="I24" s="167"/>
      <c r="J24" s="167"/>
      <c r="K24" s="168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65"/>
      <c r="G27" s="165"/>
      <c r="H27" s="165"/>
      <c r="I27" s="165"/>
      <c r="J27" s="165"/>
      <c r="K27" s="166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thickBot="1" x14ac:dyDescent="0.3">
      <c r="A28" s="135"/>
      <c r="B28" s="138"/>
      <c r="C28" s="140"/>
      <c r="D28" s="17"/>
      <c r="E28" s="30"/>
      <c r="F28" s="167"/>
      <c r="G28" s="167"/>
      <c r="H28" s="167"/>
      <c r="I28" s="167"/>
      <c r="J28" s="167"/>
      <c r="K28" s="168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2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thickBot="1" x14ac:dyDescent="0.3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thickBot="1" x14ac:dyDescent="0.3">
      <c r="A32" s="135"/>
      <c r="B32" s="138"/>
      <c r="C32" s="140"/>
      <c r="D32" s="17"/>
      <c r="E32" s="32"/>
      <c r="F32" s="143"/>
      <c r="G32" s="143"/>
      <c r="H32" s="143"/>
      <c r="I32" s="143"/>
      <c r="J32" s="143"/>
      <c r="K32" s="14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thickBot="1" x14ac:dyDescent="0.3">
      <c r="A33" s="135"/>
      <c r="B33" s="138"/>
      <c r="C33" s="146" t="s">
        <v>17</v>
      </c>
      <c r="D33" s="17"/>
      <c r="E33" s="32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50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2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thickBot="1" x14ac:dyDescent="0.3">
      <c r="A36" s="135"/>
      <c r="B36" s="138"/>
      <c r="C36" s="140"/>
      <c r="D36" s="17"/>
      <c r="E36" s="30"/>
      <c r="F36" s="143"/>
      <c r="G36" s="143"/>
      <c r="H36" s="143"/>
      <c r="I36" s="143"/>
      <c r="J36" s="143"/>
      <c r="K36" s="14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5" customHeight="1" x14ac:dyDescent="0.25">
      <c r="A39" s="134"/>
      <c r="B39" s="137"/>
      <c r="C39" s="139" t="s">
        <v>13</v>
      </c>
      <c r="D39" s="22"/>
      <c r="E39" s="27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" customHeight="1" x14ac:dyDescent="0.25">
      <c r="A40" s="135"/>
      <c r="B40" s="138"/>
      <c r="C40" s="140"/>
      <c r="D40" s="17"/>
      <c r="E40" s="28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" customHeight="1" x14ac:dyDescent="0.25">
      <c r="A41" s="135"/>
      <c r="B41" s="138"/>
      <c r="C41" s="146" t="s">
        <v>17</v>
      </c>
      <c r="D41" s="17"/>
      <c r="E41" s="28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5" customHeight="1" thickBot="1" x14ac:dyDescent="0.3">
      <c r="A42" s="136"/>
      <c r="B42" s="145"/>
      <c r="C42" s="147"/>
      <c r="D42" s="26"/>
      <c r="E42" s="29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thickBot="1" x14ac:dyDescent="0.3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thickBot="1" x14ac:dyDescent="0.3">
      <c r="A44" s="135"/>
      <c r="B44" s="138"/>
      <c r="C44" s="140"/>
      <c r="D44" s="17"/>
      <c r="E44" s="32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thickBot="1" x14ac:dyDescent="0.3">
      <c r="A45" s="135"/>
      <c r="B45" s="138"/>
      <c r="C45" s="146" t="s">
        <v>17</v>
      </c>
      <c r="D45" s="17"/>
      <c r="E45" s="32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2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55"/>
      <c r="G47" s="155"/>
      <c r="H47" s="155"/>
      <c r="I47" s="155"/>
      <c r="J47" s="155"/>
      <c r="K47" s="156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thickBot="1" x14ac:dyDescent="0.3">
      <c r="A48" s="135"/>
      <c r="B48" s="138"/>
      <c r="C48" s="140"/>
      <c r="D48" s="17"/>
      <c r="E48" s="30"/>
      <c r="F48" s="157"/>
      <c r="G48" s="157"/>
      <c r="H48" s="157"/>
      <c r="I48" s="157"/>
      <c r="J48" s="157"/>
      <c r="K48" s="158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thickBot="1" x14ac:dyDescent="0.3">
      <c r="A52" s="135"/>
      <c r="B52" s="138"/>
      <c r="C52" s="140"/>
      <c r="D52" s="17"/>
      <c r="E52" s="30"/>
      <c r="F52" s="143"/>
      <c r="G52" s="143"/>
      <c r="H52" s="143"/>
      <c r="I52" s="143"/>
      <c r="J52" s="143"/>
      <c r="K52" s="14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32"/>
      <c r="F55" s="165"/>
      <c r="G55" s="165"/>
      <c r="H55" s="165"/>
      <c r="I55" s="165"/>
      <c r="J55" s="165"/>
      <c r="K55" s="166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thickBot="1" x14ac:dyDescent="0.3">
      <c r="A56" s="135"/>
      <c r="B56" s="138"/>
      <c r="C56" s="140"/>
      <c r="D56" s="17"/>
      <c r="E56" s="30"/>
      <c r="F56" s="167"/>
      <c r="G56" s="167"/>
      <c r="H56" s="167"/>
      <c r="I56" s="167"/>
      <c r="J56" s="167"/>
      <c r="K56" s="168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30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31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32"/>
      <c r="F59" s="165"/>
      <c r="G59" s="165"/>
      <c r="H59" s="165"/>
      <c r="I59" s="165"/>
      <c r="J59" s="165"/>
      <c r="K59" s="166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thickBot="1" x14ac:dyDescent="0.3">
      <c r="A60" s="135"/>
      <c r="B60" s="138"/>
      <c r="C60" s="140"/>
      <c r="D60" s="17"/>
      <c r="E60" s="30"/>
      <c r="F60" s="167"/>
      <c r="G60" s="167"/>
      <c r="H60" s="167"/>
      <c r="I60" s="167"/>
      <c r="J60" s="167"/>
      <c r="K60" s="168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30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59"/>
      <c r="G63" s="160"/>
      <c r="H63" s="160"/>
      <c r="I63" s="160"/>
      <c r="J63" s="160"/>
      <c r="K63" s="161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62"/>
      <c r="G64" s="163"/>
      <c r="H64" s="163"/>
      <c r="I64" s="163"/>
      <c r="J64" s="163"/>
      <c r="K64" s="16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59"/>
      <c r="G67" s="160"/>
      <c r="H67" s="160"/>
      <c r="I67" s="160"/>
      <c r="J67" s="160"/>
      <c r="K67" s="161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62"/>
      <c r="G68" s="163"/>
      <c r="H68" s="163"/>
      <c r="I68" s="163"/>
      <c r="J68" s="163"/>
      <c r="K68" s="16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thickBot="1" x14ac:dyDescent="0.3">
      <c r="A71" s="134"/>
      <c r="B71" s="137"/>
      <c r="C71" s="139" t="s">
        <v>13</v>
      </c>
      <c r="D71" s="22"/>
      <c r="E71" s="32"/>
      <c r="F71" s="141"/>
      <c r="G71" s="141"/>
      <c r="H71" s="141"/>
      <c r="I71" s="141"/>
      <c r="J71" s="141"/>
      <c r="K71" s="142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thickBot="1" x14ac:dyDescent="0.3">
      <c r="A72" s="135"/>
      <c r="B72" s="138"/>
      <c r="C72" s="140"/>
      <c r="D72" s="17"/>
      <c r="E72" s="32"/>
      <c r="F72" s="143"/>
      <c r="G72" s="143"/>
      <c r="H72" s="143"/>
      <c r="I72" s="143"/>
      <c r="J72" s="143"/>
      <c r="K72" s="144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thickBot="1" x14ac:dyDescent="0.3">
      <c r="A73" s="135"/>
      <c r="B73" s="138"/>
      <c r="C73" s="146" t="s">
        <v>17</v>
      </c>
      <c r="D73" s="17"/>
      <c r="E73" s="32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2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thickBot="1" x14ac:dyDescent="0.3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thickBot="1" x14ac:dyDescent="0.3">
      <c r="A80" s="135"/>
      <c r="B80" s="138"/>
      <c r="C80" s="140"/>
      <c r="D80" s="17"/>
      <c r="E80" s="32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thickBot="1" x14ac:dyDescent="0.3">
      <c r="A81" s="135"/>
      <c r="B81" s="138"/>
      <c r="C81" s="146" t="s">
        <v>17</v>
      </c>
      <c r="D81" s="17"/>
      <c r="E81" s="32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2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55"/>
      <c r="G83" s="155"/>
      <c r="H83" s="155"/>
      <c r="I83" s="155"/>
      <c r="J83" s="155"/>
      <c r="K83" s="156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thickBot="1" x14ac:dyDescent="0.3">
      <c r="A84" s="135"/>
      <c r="B84" s="138"/>
      <c r="C84" s="140"/>
      <c r="D84" s="17"/>
      <c r="E84" s="30"/>
      <c r="F84" s="157"/>
      <c r="G84" s="157"/>
      <c r="H84" s="157"/>
      <c r="I84" s="157"/>
      <c r="J84" s="157"/>
      <c r="K84" s="158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2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7" t="s">
        <v>13</v>
      </c>
      <c r="D87" s="22"/>
      <c r="E87" s="32"/>
      <c r="F87" s="149"/>
      <c r="G87" s="150"/>
      <c r="H87" s="150"/>
      <c r="I87" s="150"/>
      <c r="J87" s="150"/>
      <c r="K87" s="151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135"/>
      <c r="B88" s="138"/>
      <c r="C88" s="148"/>
      <c r="D88" s="17"/>
      <c r="E88" s="30"/>
      <c r="F88" s="152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thickBot="1" x14ac:dyDescent="0.3">
      <c r="A92" s="135"/>
      <c r="B92" s="138"/>
      <c r="C92" s="140"/>
      <c r="D92" s="17"/>
      <c r="E92" s="30"/>
      <c r="F92" s="143"/>
      <c r="G92" s="143"/>
      <c r="H92" s="143"/>
      <c r="I92" s="143"/>
      <c r="J92" s="143"/>
      <c r="K92" s="14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thickBot="1" x14ac:dyDescent="0.3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thickBot="1" x14ac:dyDescent="0.3">
      <c r="A96" s="135"/>
      <c r="B96" s="138"/>
      <c r="C96" s="140"/>
      <c r="D96" s="17"/>
      <c r="E96" s="32"/>
      <c r="F96" s="143"/>
      <c r="G96" s="143"/>
      <c r="H96" s="143"/>
      <c r="I96" s="143"/>
      <c r="J96" s="143"/>
      <c r="K96" s="14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thickBot="1" x14ac:dyDescent="0.3">
      <c r="A97" s="135"/>
      <c r="B97" s="138"/>
      <c r="C97" s="146" t="s">
        <v>17</v>
      </c>
      <c r="D97" s="17"/>
      <c r="E97" s="32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78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</sheetData>
  <mergeCells count="151">
    <mergeCell ref="A1:A3"/>
    <mergeCell ref="B1:I1"/>
    <mergeCell ref="B2:I2"/>
    <mergeCell ref="B3:D3"/>
    <mergeCell ref="E3:I3"/>
    <mergeCell ref="A59:A62"/>
    <mergeCell ref="B59:B60"/>
    <mergeCell ref="C59:C60"/>
    <mergeCell ref="F59:K60"/>
    <mergeCell ref="B61:B62"/>
    <mergeCell ref="C61:C62"/>
    <mergeCell ref="A11:A14"/>
    <mergeCell ref="B11:B12"/>
    <mergeCell ref="C11:C12"/>
    <mergeCell ref="F11:K12"/>
    <mergeCell ref="B13:B14"/>
    <mergeCell ref="C13:C14"/>
    <mergeCell ref="C9:C10"/>
    <mergeCell ref="A5:A6"/>
    <mergeCell ref="B5:B6"/>
    <mergeCell ref="C5:D6"/>
    <mergeCell ref="E5:E6"/>
    <mergeCell ref="F5:K6"/>
    <mergeCell ref="A7:A10"/>
    <mergeCell ref="B7:B8"/>
    <mergeCell ref="C7:C8"/>
    <mergeCell ref="F7:K8"/>
    <mergeCell ref="B9:B10"/>
    <mergeCell ref="A19:A22"/>
    <mergeCell ref="B19:B20"/>
    <mergeCell ref="C19:C20"/>
    <mergeCell ref="F19:K20"/>
    <mergeCell ref="B21:B22"/>
    <mergeCell ref="C21:C22"/>
    <mergeCell ref="A15:A18"/>
    <mergeCell ref="B15:B16"/>
    <mergeCell ref="C15:C16"/>
    <mergeCell ref="F15:K16"/>
    <mergeCell ref="B17:B18"/>
    <mergeCell ref="C17:C18"/>
    <mergeCell ref="A31:A34"/>
    <mergeCell ref="B31:B32"/>
    <mergeCell ref="C31:C32"/>
    <mergeCell ref="F31:K32"/>
    <mergeCell ref="B33:B34"/>
    <mergeCell ref="C33:C34"/>
    <mergeCell ref="A23:A26"/>
    <mergeCell ref="B23:B24"/>
    <mergeCell ref="C23:C24"/>
    <mergeCell ref="F23:K24"/>
    <mergeCell ref="B25:B26"/>
    <mergeCell ref="C25:C26"/>
    <mergeCell ref="A27:A30"/>
    <mergeCell ref="B27:B28"/>
    <mergeCell ref="C27:C28"/>
    <mergeCell ref="F27:K28"/>
    <mergeCell ref="B29:B30"/>
    <mergeCell ref="C29:C30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71:A74"/>
    <mergeCell ref="B71:B72"/>
    <mergeCell ref="C71:C72"/>
    <mergeCell ref="F71:K72"/>
    <mergeCell ref="B73:B74"/>
    <mergeCell ref="C73:C74"/>
    <mergeCell ref="A63:A66"/>
    <mergeCell ref="B63:B64"/>
    <mergeCell ref="C63:C64"/>
    <mergeCell ref="F63:K64"/>
    <mergeCell ref="B65:B66"/>
    <mergeCell ref="C65:C66"/>
    <mergeCell ref="A79:A82"/>
    <mergeCell ref="B79:B80"/>
    <mergeCell ref="C79:C80"/>
    <mergeCell ref="F79:K80"/>
    <mergeCell ref="B81:B82"/>
    <mergeCell ref="C81:C82"/>
    <mergeCell ref="A75:A78"/>
    <mergeCell ref="B75:B76"/>
    <mergeCell ref="C75:C76"/>
    <mergeCell ref="F75:K76"/>
    <mergeCell ref="B77:B78"/>
    <mergeCell ref="C77:C78"/>
    <mergeCell ref="A87:A90"/>
    <mergeCell ref="B87:B88"/>
    <mergeCell ref="C87:C88"/>
    <mergeCell ref="F87:K88"/>
    <mergeCell ref="B89:B90"/>
    <mergeCell ref="C89:C90"/>
    <mergeCell ref="A83:A86"/>
    <mergeCell ref="B83:B84"/>
    <mergeCell ref="C83:C84"/>
    <mergeCell ref="F83:K84"/>
    <mergeCell ref="B85:B86"/>
    <mergeCell ref="C85:C86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J3:L3"/>
    <mergeCell ref="J2:L2"/>
    <mergeCell ref="J1:L1"/>
    <mergeCell ref="A67:A70"/>
    <mergeCell ref="B67:B68"/>
    <mergeCell ref="C67:C68"/>
    <mergeCell ref="F67:K68"/>
    <mergeCell ref="B69:B70"/>
    <mergeCell ref="C69:C70"/>
    <mergeCell ref="A55:A58"/>
    <mergeCell ref="B55:B56"/>
    <mergeCell ref="C55:C56"/>
    <mergeCell ref="F55:K56"/>
    <mergeCell ref="B57:B58"/>
    <mergeCell ref="C57:C58"/>
    <mergeCell ref="A51:A54"/>
    <mergeCell ref="B51:B52"/>
    <mergeCell ref="C51:C52"/>
    <mergeCell ref="F51:K52"/>
    <mergeCell ref="B53:B54"/>
    <mergeCell ref="C53:C54"/>
    <mergeCell ref="A47:A50"/>
    <mergeCell ref="B47:B48"/>
    <mergeCell ref="C47:C48"/>
  </mergeCells>
  <conditionalFormatting sqref="D23:E26 D7:E18 D31:E58 D63:E66 D71:E90">
    <cfRule type="cellIs" dxfId="1693" priority="167" operator="equal">
      <formula>"E"</formula>
    </cfRule>
    <cfRule type="cellIs" dxfId="1692" priority="168" operator="equal">
      <formula>"P"</formula>
    </cfRule>
  </conditionalFormatting>
  <conditionalFormatting sqref="F39:J39">
    <cfRule type="cellIs" dxfId="1691" priority="165" operator="equal">
      <formula>"E"</formula>
    </cfRule>
    <cfRule type="cellIs" dxfId="1690" priority="166" operator="equal">
      <formula>"P"</formula>
    </cfRule>
  </conditionalFormatting>
  <conditionalFormatting sqref="F43:J43">
    <cfRule type="cellIs" dxfId="1689" priority="163" operator="equal">
      <formula>"E"</formula>
    </cfRule>
    <cfRule type="cellIs" dxfId="1688" priority="164" operator="equal">
      <formula>"P"</formula>
    </cfRule>
  </conditionalFormatting>
  <conditionalFormatting sqref="F63">
    <cfRule type="cellIs" dxfId="1687" priority="161" operator="equal">
      <formula>"E"</formula>
    </cfRule>
    <cfRule type="cellIs" dxfId="1686" priority="162" operator="equal">
      <formula>"P"</formula>
    </cfRule>
  </conditionalFormatting>
  <conditionalFormatting sqref="F79:J79">
    <cfRule type="cellIs" dxfId="1685" priority="159" operator="equal">
      <formula>"E"</formula>
    </cfRule>
    <cfRule type="cellIs" dxfId="1684" priority="160" operator="equal">
      <formula>"P"</formula>
    </cfRule>
  </conditionalFormatting>
  <conditionalFormatting sqref="F87:J87">
    <cfRule type="cellIs" dxfId="1683" priority="155" operator="equal">
      <formula>"E"</formula>
    </cfRule>
    <cfRule type="cellIs" dxfId="1682" priority="156" operator="equal">
      <formula>"P"</formula>
    </cfRule>
  </conditionalFormatting>
  <conditionalFormatting sqref="F7:J7">
    <cfRule type="cellIs" dxfId="1681" priority="143" operator="equal">
      <formula>"E"</formula>
    </cfRule>
    <cfRule type="cellIs" dxfId="1680" priority="144" operator="equal">
      <formula>"P"</formula>
    </cfRule>
  </conditionalFormatting>
  <conditionalFormatting sqref="F9:J9">
    <cfRule type="cellIs" dxfId="1679" priority="141" operator="equal">
      <formula>"E"</formula>
    </cfRule>
    <cfRule type="cellIs" dxfId="1678" priority="142" operator="equal">
      <formula>"P"</formula>
    </cfRule>
  </conditionalFormatting>
  <conditionalFormatting sqref="F11:J11">
    <cfRule type="cellIs" dxfId="1677" priority="137" operator="equal">
      <formula>"E"</formula>
    </cfRule>
    <cfRule type="cellIs" dxfId="1676" priority="138" operator="equal">
      <formula>"P"</formula>
    </cfRule>
  </conditionalFormatting>
  <conditionalFormatting sqref="F15:J15">
    <cfRule type="cellIs" dxfId="1675" priority="135" operator="equal">
      <formula>"E"</formula>
    </cfRule>
    <cfRule type="cellIs" dxfId="1674" priority="136" operator="equal">
      <formula>"P"</formula>
    </cfRule>
  </conditionalFormatting>
  <conditionalFormatting sqref="F23:J23">
    <cfRule type="cellIs" dxfId="1673" priority="123" operator="equal">
      <formula>"E"</formula>
    </cfRule>
    <cfRule type="cellIs" dxfId="1672" priority="124" operator="equal">
      <formula>"P"</formula>
    </cfRule>
  </conditionalFormatting>
  <conditionalFormatting sqref="F31:J31">
    <cfRule type="cellIs" dxfId="1671" priority="121" operator="equal">
      <formula>"E"</formula>
    </cfRule>
    <cfRule type="cellIs" dxfId="1670" priority="122" operator="equal">
      <formula>"P"</formula>
    </cfRule>
  </conditionalFormatting>
  <conditionalFormatting sqref="F35:J35">
    <cfRule type="cellIs" dxfId="1669" priority="117" operator="equal">
      <formula>"E"</formula>
    </cfRule>
    <cfRule type="cellIs" dxfId="1668" priority="118" operator="equal">
      <formula>"P"</formula>
    </cfRule>
  </conditionalFormatting>
  <conditionalFormatting sqref="F47:J47">
    <cfRule type="cellIs" dxfId="1667" priority="113" operator="equal">
      <formula>"E"</formula>
    </cfRule>
    <cfRule type="cellIs" dxfId="1666" priority="114" operator="equal">
      <formula>"P"</formula>
    </cfRule>
  </conditionalFormatting>
  <conditionalFormatting sqref="F51:J51">
    <cfRule type="cellIs" dxfId="1665" priority="111" operator="equal">
      <formula>"E"</formula>
    </cfRule>
    <cfRule type="cellIs" dxfId="1664" priority="112" operator="equal">
      <formula>"P"</formula>
    </cfRule>
  </conditionalFormatting>
  <conditionalFormatting sqref="F55:J55">
    <cfRule type="cellIs" dxfId="1663" priority="109" operator="equal">
      <formula>"E"</formula>
    </cfRule>
    <cfRule type="cellIs" dxfId="1662" priority="110" operator="equal">
      <formula>"P"</formula>
    </cfRule>
  </conditionalFormatting>
  <conditionalFormatting sqref="F71:J71">
    <cfRule type="cellIs" dxfId="1661" priority="107" operator="equal">
      <formula>"E"</formula>
    </cfRule>
    <cfRule type="cellIs" dxfId="1660" priority="108" operator="equal">
      <formula>"P"</formula>
    </cfRule>
  </conditionalFormatting>
  <conditionalFormatting sqref="F75:J75">
    <cfRule type="cellIs" dxfId="1659" priority="105" operator="equal">
      <formula>"E"</formula>
    </cfRule>
    <cfRule type="cellIs" dxfId="1658" priority="106" operator="equal">
      <formula>"P"</formula>
    </cfRule>
  </conditionalFormatting>
  <conditionalFormatting sqref="F83:J83">
    <cfRule type="cellIs" dxfId="1657" priority="101" operator="equal">
      <formula>"E"</formula>
    </cfRule>
    <cfRule type="cellIs" dxfId="1656" priority="102" operator="equal">
      <formula>"P"</formula>
    </cfRule>
  </conditionalFormatting>
  <conditionalFormatting sqref="F13:J13">
    <cfRule type="cellIs" dxfId="1655" priority="93" operator="equal">
      <formula>"E"</formula>
    </cfRule>
    <cfRule type="cellIs" dxfId="1654" priority="94" operator="equal">
      <formula>"P"</formula>
    </cfRule>
  </conditionalFormatting>
  <conditionalFormatting sqref="F17:J17">
    <cfRule type="cellIs" dxfId="1653" priority="91" operator="equal">
      <formula>"E"</formula>
    </cfRule>
    <cfRule type="cellIs" dxfId="1652" priority="92" operator="equal">
      <formula>"P"</formula>
    </cfRule>
  </conditionalFormatting>
  <conditionalFormatting sqref="F25:J25">
    <cfRule type="cellIs" dxfId="1651" priority="79" operator="equal">
      <formula>"E"</formula>
    </cfRule>
    <cfRule type="cellIs" dxfId="1650" priority="80" operator="equal">
      <formula>"P"</formula>
    </cfRule>
  </conditionalFormatting>
  <conditionalFormatting sqref="F33:J33">
    <cfRule type="cellIs" dxfId="1649" priority="77" operator="equal">
      <formula>"E"</formula>
    </cfRule>
    <cfRule type="cellIs" dxfId="1648" priority="78" operator="equal">
      <formula>"P"</formula>
    </cfRule>
  </conditionalFormatting>
  <conditionalFormatting sqref="F37:J37">
    <cfRule type="cellIs" dxfId="1647" priority="73" operator="equal">
      <formula>"E"</formula>
    </cfRule>
    <cfRule type="cellIs" dxfId="1646" priority="74" operator="equal">
      <formula>"P"</formula>
    </cfRule>
  </conditionalFormatting>
  <conditionalFormatting sqref="F49:J49">
    <cfRule type="cellIs" dxfId="1645" priority="67" operator="equal">
      <formula>"E"</formula>
    </cfRule>
    <cfRule type="cellIs" dxfId="1644" priority="68" operator="equal">
      <formula>"P"</formula>
    </cfRule>
  </conditionalFormatting>
  <conditionalFormatting sqref="F53:J53">
    <cfRule type="cellIs" dxfId="1643" priority="65" operator="equal">
      <formula>"E"</formula>
    </cfRule>
    <cfRule type="cellIs" dxfId="1642" priority="66" operator="equal">
      <formula>"P"</formula>
    </cfRule>
  </conditionalFormatting>
  <conditionalFormatting sqref="F57:J57">
    <cfRule type="cellIs" dxfId="1641" priority="63" operator="equal">
      <formula>"E"</formula>
    </cfRule>
    <cfRule type="cellIs" dxfId="1640" priority="64" operator="equal">
      <formula>"P"</formula>
    </cfRule>
  </conditionalFormatting>
  <conditionalFormatting sqref="F65:J65">
    <cfRule type="cellIs" dxfId="1639" priority="61" operator="equal">
      <formula>"E"</formula>
    </cfRule>
    <cfRule type="cellIs" dxfId="1638" priority="62" operator="equal">
      <formula>"P"</formula>
    </cfRule>
  </conditionalFormatting>
  <conditionalFormatting sqref="F73:J73">
    <cfRule type="cellIs" dxfId="1637" priority="59" operator="equal">
      <formula>"E"</formula>
    </cfRule>
    <cfRule type="cellIs" dxfId="1636" priority="60" operator="equal">
      <formula>"P"</formula>
    </cfRule>
  </conditionalFormatting>
  <conditionalFormatting sqref="F77:J77">
    <cfRule type="cellIs" dxfId="1635" priority="57" operator="equal">
      <formula>"E"</formula>
    </cfRule>
    <cfRule type="cellIs" dxfId="1634" priority="58" operator="equal">
      <formula>"P"</formula>
    </cfRule>
  </conditionalFormatting>
  <conditionalFormatting sqref="F85:J85">
    <cfRule type="cellIs" dxfId="1633" priority="53" operator="equal">
      <formula>"E"</formula>
    </cfRule>
    <cfRule type="cellIs" dxfId="1632" priority="54" operator="equal">
      <formula>"P"</formula>
    </cfRule>
  </conditionalFormatting>
  <conditionalFormatting sqref="F89:J89">
    <cfRule type="cellIs" dxfId="1631" priority="51" operator="equal">
      <formula>"E"</formula>
    </cfRule>
    <cfRule type="cellIs" dxfId="1630" priority="52" operator="equal">
      <formula>"P"</formula>
    </cfRule>
  </conditionalFormatting>
  <conditionalFormatting sqref="F27:J27">
    <cfRule type="cellIs" dxfId="1629" priority="43" operator="equal">
      <formula>"E"</formula>
    </cfRule>
    <cfRule type="cellIs" dxfId="1628" priority="44" operator="equal">
      <formula>"P"</formula>
    </cfRule>
  </conditionalFormatting>
  <conditionalFormatting sqref="D27:E30">
    <cfRule type="cellIs" dxfId="1627" priority="45" operator="equal">
      <formula>"E"</formula>
    </cfRule>
    <cfRule type="cellIs" dxfId="1626" priority="46" operator="equal">
      <formula>"P"</formula>
    </cfRule>
  </conditionalFormatting>
  <conditionalFormatting sqref="F29:J29">
    <cfRule type="cellIs" dxfId="1625" priority="41" operator="equal">
      <formula>"E"</formula>
    </cfRule>
    <cfRule type="cellIs" dxfId="1624" priority="42" operator="equal">
      <formula>"P"</formula>
    </cfRule>
  </conditionalFormatting>
  <conditionalFormatting sqref="D67:E70">
    <cfRule type="cellIs" dxfId="1623" priority="39" operator="equal">
      <formula>"E"</formula>
    </cfRule>
    <cfRule type="cellIs" dxfId="1622" priority="40" operator="equal">
      <formula>"P"</formula>
    </cfRule>
  </conditionalFormatting>
  <conditionalFormatting sqref="F67">
    <cfRule type="cellIs" dxfId="1621" priority="37" operator="equal">
      <formula>"E"</formula>
    </cfRule>
    <cfRule type="cellIs" dxfId="1620" priority="38" operator="equal">
      <formula>"P"</formula>
    </cfRule>
  </conditionalFormatting>
  <conditionalFormatting sqref="F69:J69">
    <cfRule type="cellIs" dxfId="1619" priority="35" operator="equal">
      <formula>"E"</formula>
    </cfRule>
    <cfRule type="cellIs" dxfId="1618" priority="36" operator="equal">
      <formula>"P"</formula>
    </cfRule>
  </conditionalFormatting>
  <conditionalFormatting sqref="D91:E94">
    <cfRule type="cellIs" dxfId="1617" priority="33" operator="equal">
      <formula>"E"</formula>
    </cfRule>
    <cfRule type="cellIs" dxfId="1616" priority="34" operator="equal">
      <formula>"P"</formula>
    </cfRule>
  </conditionalFormatting>
  <conditionalFormatting sqref="F91:J91">
    <cfRule type="cellIs" dxfId="1615" priority="31" operator="equal">
      <formula>"E"</formula>
    </cfRule>
    <cfRule type="cellIs" dxfId="1614" priority="32" operator="equal">
      <formula>"P"</formula>
    </cfRule>
  </conditionalFormatting>
  <conditionalFormatting sqref="F93:J93">
    <cfRule type="cellIs" dxfId="1613" priority="29" operator="equal">
      <formula>"E"</formula>
    </cfRule>
    <cfRule type="cellIs" dxfId="1612" priority="30" operator="equal">
      <formula>"P"</formula>
    </cfRule>
  </conditionalFormatting>
  <conditionalFormatting sqref="D95:E98">
    <cfRule type="cellIs" dxfId="1611" priority="27" operator="equal">
      <formula>"E"</formula>
    </cfRule>
    <cfRule type="cellIs" dxfId="1610" priority="28" operator="equal">
      <formula>"P"</formula>
    </cfRule>
  </conditionalFormatting>
  <conditionalFormatting sqref="F95:J95">
    <cfRule type="cellIs" dxfId="1609" priority="25" operator="equal">
      <formula>"E"</formula>
    </cfRule>
    <cfRule type="cellIs" dxfId="1608" priority="26" operator="equal">
      <formula>"P"</formula>
    </cfRule>
  </conditionalFormatting>
  <conditionalFormatting sqref="F97:J97">
    <cfRule type="cellIs" dxfId="1607" priority="23" operator="equal">
      <formula>"E"</formula>
    </cfRule>
    <cfRule type="cellIs" dxfId="1606" priority="24" operator="equal">
      <formula>"P"</formula>
    </cfRule>
  </conditionalFormatting>
  <conditionalFormatting sqref="E19:E22">
    <cfRule type="cellIs" dxfId="1605" priority="21" operator="equal">
      <formula>"E"</formula>
    </cfRule>
    <cfRule type="cellIs" dxfId="1604" priority="22" operator="equal">
      <formula>"P"</formula>
    </cfRule>
  </conditionalFormatting>
  <conditionalFormatting sqref="F19:J19">
    <cfRule type="cellIs" dxfId="1603" priority="19" operator="equal">
      <formula>"E"</formula>
    </cfRule>
    <cfRule type="cellIs" dxfId="1602" priority="20" operator="equal">
      <formula>"P"</formula>
    </cfRule>
  </conditionalFormatting>
  <conditionalFormatting sqref="F21:J21">
    <cfRule type="cellIs" dxfId="1601" priority="17" operator="equal">
      <formula>"E"</formula>
    </cfRule>
    <cfRule type="cellIs" dxfId="1600" priority="18" operator="equal">
      <formula>"P"</formula>
    </cfRule>
  </conditionalFormatting>
  <conditionalFormatting sqref="D19:D22">
    <cfRule type="cellIs" dxfId="1599" priority="15" operator="equal">
      <formula>"E"</formula>
    </cfRule>
    <cfRule type="cellIs" dxfId="1598" priority="16" operator="equal">
      <formula>"P"</formula>
    </cfRule>
  </conditionalFormatting>
  <conditionalFormatting sqref="D61:E62 D59:D60">
    <cfRule type="cellIs" dxfId="1597" priority="13" operator="equal">
      <formula>"E"</formula>
    </cfRule>
    <cfRule type="cellIs" dxfId="1596" priority="14" operator="equal">
      <formula>"P"</formula>
    </cfRule>
  </conditionalFormatting>
  <conditionalFormatting sqref="F59:J59">
    <cfRule type="cellIs" dxfId="1595" priority="11" operator="equal">
      <formula>"E"</formula>
    </cfRule>
    <cfRule type="cellIs" dxfId="1594" priority="12" operator="equal">
      <formula>"P"</formula>
    </cfRule>
  </conditionalFormatting>
  <conditionalFormatting sqref="F61:J61">
    <cfRule type="cellIs" dxfId="1593" priority="9" operator="equal">
      <formula>"E"</formula>
    </cfRule>
    <cfRule type="cellIs" dxfId="1592" priority="10" operator="equal">
      <formula>"P"</formula>
    </cfRule>
  </conditionalFormatting>
  <conditionalFormatting sqref="E59:E60">
    <cfRule type="cellIs" dxfId="1591" priority="7" operator="equal">
      <formula>"E"</formula>
    </cfRule>
    <cfRule type="cellIs" dxfId="1590" priority="8" operator="equal">
      <formula>"P"</formula>
    </cfRule>
  </conditionalFormatting>
  <conditionalFormatting sqref="F41:J41">
    <cfRule type="cellIs" dxfId="1589" priority="5" operator="equal">
      <formula>"E"</formula>
    </cfRule>
    <cfRule type="cellIs" dxfId="1588" priority="6" operator="equal">
      <formula>"P"</formula>
    </cfRule>
  </conditionalFormatting>
  <conditionalFormatting sqref="F45:J45">
    <cfRule type="cellIs" dxfId="1587" priority="3" operator="equal">
      <formula>"E"</formula>
    </cfRule>
    <cfRule type="cellIs" dxfId="1586" priority="4" operator="equal">
      <formula>"P"</formula>
    </cfRule>
  </conditionalFormatting>
  <conditionalFormatting sqref="F81:J81">
    <cfRule type="cellIs" dxfId="1585" priority="1" operator="equal">
      <formula>"E"</formula>
    </cfRule>
    <cfRule type="cellIs" dxfId="1584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2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57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41"/>
      <c r="G7" s="141"/>
      <c r="H7" s="141"/>
      <c r="I7" s="141"/>
      <c r="J7" s="141"/>
      <c r="K7" s="142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thickBot="1" x14ac:dyDescent="0.3">
      <c r="A8" s="135"/>
      <c r="B8" s="174"/>
      <c r="C8" s="140"/>
      <c r="D8" s="17"/>
      <c r="E8" s="30"/>
      <c r="F8" s="143"/>
      <c r="G8" s="143"/>
      <c r="H8" s="143"/>
      <c r="I8" s="143"/>
      <c r="J8" s="143"/>
      <c r="K8" s="14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thickBot="1" x14ac:dyDescent="0.3">
      <c r="A12" s="135"/>
      <c r="B12" s="174"/>
      <c r="C12" s="140"/>
      <c r="D12" s="17"/>
      <c r="E12" s="30"/>
      <c r="F12" s="143"/>
      <c r="G12" s="143"/>
      <c r="H12" s="143"/>
      <c r="I12" s="143"/>
      <c r="J12" s="143"/>
      <c r="K12" s="14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thickBot="1" x14ac:dyDescent="0.3">
      <c r="A16" s="135"/>
      <c r="B16" s="138"/>
      <c r="C16" s="140"/>
      <c r="D16" s="17"/>
      <c r="E16" s="30"/>
      <c r="F16" s="143"/>
      <c r="G16" s="143"/>
      <c r="H16" s="143"/>
      <c r="I16" s="143"/>
      <c r="J16" s="143"/>
      <c r="K16" s="14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thickBot="1" x14ac:dyDescent="0.3">
      <c r="A20" s="135"/>
      <c r="B20" s="138"/>
      <c r="C20" s="140"/>
      <c r="D20" s="17"/>
      <c r="E20" s="30"/>
      <c r="F20" s="143"/>
      <c r="G20" s="143"/>
      <c r="H20" s="143"/>
      <c r="I20" s="143"/>
      <c r="J20" s="143"/>
      <c r="K20" s="14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3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3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41"/>
      <c r="G23" s="141"/>
      <c r="H23" s="141"/>
      <c r="I23" s="141"/>
      <c r="J23" s="141"/>
      <c r="K23" s="142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thickBot="1" x14ac:dyDescent="0.3">
      <c r="A24" s="135"/>
      <c r="B24" s="138"/>
      <c r="C24" s="140"/>
      <c r="D24" s="17"/>
      <c r="E24" s="30"/>
      <c r="F24" s="143"/>
      <c r="G24" s="143"/>
      <c r="H24" s="143"/>
      <c r="I24" s="143"/>
      <c r="J24" s="143"/>
      <c r="K24" s="14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thickBot="1" x14ac:dyDescent="0.3">
      <c r="A28" s="135"/>
      <c r="B28" s="138"/>
      <c r="C28" s="140"/>
      <c r="D28" s="17"/>
      <c r="E28" s="30"/>
      <c r="F28" s="143"/>
      <c r="G28" s="143"/>
      <c r="H28" s="143"/>
      <c r="I28" s="143"/>
      <c r="J28" s="143"/>
      <c r="K28" s="14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55"/>
      <c r="G31" s="155"/>
      <c r="H31" s="155"/>
      <c r="I31" s="155"/>
      <c r="J31" s="155"/>
      <c r="K31" s="156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thickBot="1" x14ac:dyDescent="0.3">
      <c r="A32" s="135"/>
      <c r="B32" s="138"/>
      <c r="C32" s="140"/>
      <c r="D32" s="17"/>
      <c r="E32" s="30"/>
      <c r="F32" s="157"/>
      <c r="G32" s="157"/>
      <c r="H32" s="157"/>
      <c r="I32" s="157"/>
      <c r="J32" s="157"/>
      <c r="K32" s="158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50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thickBot="1" x14ac:dyDescent="0.3">
      <c r="A36" s="135"/>
      <c r="B36" s="138"/>
      <c r="C36" s="140"/>
      <c r="D36" s="17"/>
      <c r="E36" s="30"/>
      <c r="F36" s="143"/>
      <c r="G36" s="143"/>
      <c r="H36" s="143"/>
      <c r="I36" s="143"/>
      <c r="J36" s="143"/>
      <c r="K36" s="14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5" customHeight="1" thickBot="1" x14ac:dyDescent="0.3">
      <c r="A39" s="134"/>
      <c r="B39" s="137"/>
      <c r="C39" s="139" t="s">
        <v>13</v>
      </c>
      <c r="D39" s="22"/>
      <c r="E39" s="32"/>
      <c r="F39" s="165"/>
      <c r="G39" s="165"/>
      <c r="H39" s="165"/>
      <c r="I39" s="165"/>
      <c r="J39" s="165"/>
      <c r="K39" s="166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" customHeight="1" thickBot="1" x14ac:dyDescent="0.3">
      <c r="A40" s="135"/>
      <c r="B40" s="138"/>
      <c r="C40" s="140"/>
      <c r="D40" s="17"/>
      <c r="E40" s="32"/>
      <c r="F40" s="167"/>
      <c r="G40" s="167"/>
      <c r="H40" s="167"/>
      <c r="I40" s="167"/>
      <c r="J40" s="167"/>
      <c r="K40" s="168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" customHeight="1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5" customHeight="1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65"/>
      <c r="G43" s="165"/>
      <c r="H43" s="165"/>
      <c r="I43" s="165"/>
      <c r="J43" s="165"/>
      <c r="K43" s="166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thickBot="1" x14ac:dyDescent="0.3">
      <c r="A44" s="135"/>
      <c r="B44" s="138"/>
      <c r="C44" s="140"/>
      <c r="D44" s="17"/>
      <c r="E44" s="30"/>
      <c r="F44" s="167"/>
      <c r="G44" s="167"/>
      <c r="H44" s="167"/>
      <c r="I44" s="167"/>
      <c r="J44" s="167"/>
      <c r="K44" s="168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thickBot="1" x14ac:dyDescent="0.3">
      <c r="A48" s="135"/>
      <c r="B48" s="138"/>
      <c r="C48" s="140"/>
      <c r="D48" s="17"/>
      <c r="E48" s="30"/>
      <c r="F48" s="143"/>
      <c r="G48" s="143"/>
      <c r="H48" s="143"/>
      <c r="I48" s="143"/>
      <c r="J48" s="143"/>
      <c r="K48" s="14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thickBot="1" x14ac:dyDescent="0.3">
      <c r="A52" s="135"/>
      <c r="B52" s="138"/>
      <c r="C52" s="140"/>
      <c r="D52" s="17"/>
      <c r="E52" s="30"/>
      <c r="F52" s="143"/>
      <c r="G52" s="143"/>
      <c r="H52" s="143"/>
      <c r="I52" s="143"/>
      <c r="J52" s="143"/>
      <c r="K52" s="14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32"/>
      <c r="F55" s="155"/>
      <c r="G55" s="155"/>
      <c r="H55" s="155"/>
      <c r="I55" s="155"/>
      <c r="J55" s="155"/>
      <c r="K55" s="156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thickBot="1" x14ac:dyDescent="0.3">
      <c r="A56" s="135"/>
      <c r="B56" s="138"/>
      <c r="C56" s="140"/>
      <c r="D56" s="17"/>
      <c r="E56" s="30"/>
      <c r="F56" s="157"/>
      <c r="G56" s="157"/>
      <c r="H56" s="157"/>
      <c r="I56" s="157"/>
      <c r="J56" s="157"/>
      <c r="K56" s="158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30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31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32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thickBot="1" x14ac:dyDescent="0.3">
      <c r="A60" s="135"/>
      <c r="B60" s="138"/>
      <c r="C60" s="140"/>
      <c r="D60" s="17"/>
      <c r="E60" s="30"/>
      <c r="F60" s="143"/>
      <c r="G60" s="143"/>
      <c r="H60" s="143"/>
      <c r="I60" s="143"/>
      <c r="J60" s="143"/>
      <c r="K60" s="14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30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27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28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28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29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27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28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28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29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141"/>
      <c r="G71" s="141"/>
      <c r="H71" s="141"/>
      <c r="I71" s="141"/>
      <c r="J71" s="141"/>
      <c r="K71" s="142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153"/>
      <c r="G72" s="153"/>
      <c r="H72" s="153"/>
      <c r="I72" s="153"/>
      <c r="J72" s="153"/>
      <c r="K72" s="154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55"/>
      <c r="G79" s="155"/>
      <c r="H79" s="155"/>
      <c r="I79" s="155"/>
      <c r="J79" s="155"/>
      <c r="K79" s="156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thickBot="1" x14ac:dyDescent="0.3">
      <c r="A80" s="135"/>
      <c r="B80" s="138"/>
      <c r="C80" s="140"/>
      <c r="D80" s="17"/>
      <c r="E80" s="30"/>
      <c r="F80" s="157"/>
      <c r="G80" s="157"/>
      <c r="H80" s="157"/>
      <c r="I80" s="157"/>
      <c r="J80" s="157"/>
      <c r="K80" s="158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thickBot="1" x14ac:dyDescent="0.3">
      <c r="A84" s="135"/>
      <c r="B84" s="138"/>
      <c r="C84" s="140"/>
      <c r="D84" s="17"/>
      <c r="E84" s="30"/>
      <c r="F84" s="143"/>
      <c r="G84" s="143"/>
      <c r="H84" s="143"/>
      <c r="I84" s="143"/>
      <c r="J84" s="143"/>
      <c r="K84" s="14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9" t="s">
        <v>13</v>
      </c>
      <c r="D87" s="22"/>
      <c r="E87" s="32"/>
      <c r="F87" s="165"/>
      <c r="G87" s="165"/>
      <c r="H87" s="165"/>
      <c r="I87" s="165"/>
      <c r="J87" s="165"/>
      <c r="K87" s="166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thickBot="1" x14ac:dyDescent="0.3">
      <c r="A88" s="135"/>
      <c r="B88" s="138"/>
      <c r="C88" s="140"/>
      <c r="D88" s="17"/>
      <c r="E88" s="30"/>
      <c r="F88" s="167"/>
      <c r="G88" s="167"/>
      <c r="H88" s="167"/>
      <c r="I88" s="167"/>
      <c r="J88" s="167"/>
      <c r="K88" s="168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59"/>
      <c r="G91" s="160"/>
      <c r="H91" s="160"/>
      <c r="I91" s="160"/>
      <c r="J91" s="160"/>
      <c r="K91" s="161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x14ac:dyDescent="0.25">
      <c r="A92" s="135"/>
      <c r="B92" s="138"/>
      <c r="C92" s="140"/>
      <c r="D92" s="17"/>
      <c r="E92" s="30"/>
      <c r="F92" s="162"/>
      <c r="G92" s="163"/>
      <c r="H92" s="163"/>
      <c r="I92" s="163"/>
      <c r="J92" s="163"/>
      <c r="K92" s="16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thickBot="1" x14ac:dyDescent="0.3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thickBot="1" x14ac:dyDescent="0.3">
      <c r="A96" s="135"/>
      <c r="B96" s="138"/>
      <c r="C96" s="140"/>
      <c r="D96" s="17"/>
      <c r="E96" s="32"/>
      <c r="F96" s="143"/>
      <c r="G96" s="143"/>
      <c r="H96" s="143"/>
      <c r="I96" s="143"/>
      <c r="J96" s="143"/>
      <c r="K96" s="14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thickBot="1" x14ac:dyDescent="0.3">
      <c r="A97" s="135"/>
      <c r="B97" s="138"/>
      <c r="C97" s="146" t="s">
        <v>17</v>
      </c>
      <c r="D97" s="17"/>
      <c r="E97" s="32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2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32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thickBot="1" x14ac:dyDescent="0.3">
      <c r="A100" s="135"/>
      <c r="B100" s="138"/>
      <c r="C100" s="140"/>
      <c r="D100" s="17"/>
      <c r="E100" s="30"/>
      <c r="F100" s="143"/>
      <c r="G100" s="143"/>
      <c r="H100" s="143"/>
      <c r="I100" s="143"/>
      <c r="J100" s="143"/>
      <c r="K100" s="14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30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31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32"/>
      <c r="F103" s="155"/>
      <c r="G103" s="155"/>
      <c r="H103" s="155"/>
      <c r="I103" s="155"/>
      <c r="J103" s="155"/>
      <c r="K103" s="156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thickBot="1" x14ac:dyDescent="0.3">
      <c r="A104" s="135"/>
      <c r="B104" s="138"/>
      <c r="C104" s="140"/>
      <c r="D104" s="17"/>
      <c r="E104" s="30"/>
      <c r="F104" s="157"/>
      <c r="G104" s="157"/>
      <c r="H104" s="157"/>
      <c r="I104" s="157"/>
      <c r="J104" s="157"/>
      <c r="K104" s="158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30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31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27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28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28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29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27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28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28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29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32"/>
      <c r="F115" s="155"/>
      <c r="G115" s="155"/>
      <c r="H115" s="155"/>
      <c r="I115" s="155"/>
      <c r="J115" s="155"/>
      <c r="K115" s="156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thickBot="1" x14ac:dyDescent="0.3">
      <c r="A116" s="135"/>
      <c r="B116" s="138"/>
      <c r="C116" s="140"/>
      <c r="D116" s="17"/>
      <c r="E116" s="30"/>
      <c r="F116" s="157"/>
      <c r="G116" s="157"/>
      <c r="H116" s="157"/>
      <c r="I116" s="157"/>
      <c r="J116" s="157"/>
      <c r="K116" s="158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30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32"/>
      <c r="F119" s="141"/>
      <c r="G119" s="141"/>
      <c r="H119" s="141"/>
      <c r="I119" s="141"/>
      <c r="J119" s="141"/>
      <c r="K119" s="142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135"/>
      <c r="B120" s="138"/>
      <c r="C120" s="140"/>
      <c r="D120" s="17"/>
      <c r="E120" s="30"/>
      <c r="F120" s="153"/>
      <c r="G120" s="153"/>
      <c r="H120" s="153"/>
      <c r="I120" s="153"/>
      <c r="J120" s="153"/>
      <c r="K120" s="154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30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31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27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28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28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29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134"/>
      <c r="B131" s="137"/>
      <c r="C131" s="139" t="s">
        <v>13</v>
      </c>
      <c r="D131" s="22"/>
      <c r="E131" s="27"/>
      <c r="F131" s="141"/>
      <c r="G131" s="141"/>
      <c r="H131" s="141"/>
      <c r="I131" s="141"/>
      <c r="J131" s="141"/>
      <c r="K131" s="142"/>
      <c r="L131" s="37" t="s">
        <v>30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135"/>
      <c r="B132" s="138"/>
      <c r="C132" s="140"/>
      <c r="D132" s="17"/>
      <c r="E132" s="28"/>
      <c r="F132" s="153"/>
      <c r="G132" s="153"/>
      <c r="H132" s="153"/>
      <c r="I132" s="153"/>
      <c r="J132" s="153"/>
      <c r="K132" s="154"/>
      <c r="L132" s="37" t="s">
        <v>31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135"/>
      <c r="B133" s="138"/>
      <c r="C133" s="146" t="s">
        <v>17</v>
      </c>
      <c r="D133" s="17"/>
      <c r="E133" s="28"/>
      <c r="F133" s="20" t="s">
        <v>46</v>
      </c>
      <c r="G133" s="21" t="s">
        <v>47</v>
      </c>
      <c r="H133" s="21" t="s">
        <v>48</v>
      </c>
      <c r="I133" s="59" t="s">
        <v>49</v>
      </c>
      <c r="J133" s="53" t="s">
        <v>50</v>
      </c>
      <c r="K133" s="54"/>
      <c r="L133" s="37" t="s">
        <v>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136"/>
      <c r="B134" s="145"/>
      <c r="C134" s="147"/>
      <c r="D134" s="26"/>
      <c r="E134" s="29"/>
      <c r="F134" s="64"/>
      <c r="G134" s="65"/>
      <c r="H134" s="65"/>
      <c r="I134" s="65"/>
      <c r="J134" s="62"/>
      <c r="K134" s="63"/>
      <c r="L134" s="37" t="s">
        <v>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" customHeight="1" x14ac:dyDescent="0.25">
      <c r="A135" s="134"/>
      <c r="B135" s="137"/>
      <c r="C135" s="139" t="s">
        <v>13</v>
      </c>
      <c r="D135" s="22"/>
      <c r="E135" s="32"/>
      <c r="F135" s="141"/>
      <c r="G135" s="141"/>
      <c r="H135" s="141"/>
      <c r="I135" s="141"/>
      <c r="J135" s="141"/>
      <c r="K135" s="142"/>
      <c r="L135" s="37" t="s">
        <v>30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1:92" ht="15" customHeight="1" thickBot="1" x14ac:dyDescent="0.3">
      <c r="A136" s="135"/>
      <c r="B136" s="138"/>
      <c r="C136" s="140"/>
      <c r="D136" s="17"/>
      <c r="E136" s="30"/>
      <c r="F136" s="143"/>
      <c r="G136" s="143"/>
      <c r="H136" s="143"/>
      <c r="I136" s="143"/>
      <c r="J136" s="143"/>
      <c r="K136" s="144"/>
      <c r="L136" s="37" t="s">
        <v>31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1:92" ht="15" customHeight="1" x14ac:dyDescent="0.25">
      <c r="A137" s="135"/>
      <c r="B137" s="138"/>
      <c r="C137" s="146" t="s">
        <v>17</v>
      </c>
      <c r="D137" s="17"/>
      <c r="E137" s="30"/>
      <c r="F137" s="20" t="s">
        <v>46</v>
      </c>
      <c r="G137" s="21" t="s">
        <v>47</v>
      </c>
      <c r="H137" s="21" t="s">
        <v>48</v>
      </c>
      <c r="I137" s="59" t="s">
        <v>49</v>
      </c>
      <c r="J137" s="53" t="s">
        <v>50</v>
      </c>
      <c r="K137" s="54"/>
      <c r="L137" s="37" t="s">
        <v>34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1:92" ht="15" customHeight="1" thickBot="1" x14ac:dyDescent="0.3">
      <c r="A138" s="136"/>
      <c r="B138" s="145"/>
      <c r="C138" s="147"/>
      <c r="D138" s="26"/>
      <c r="E138" s="31"/>
      <c r="F138" s="64"/>
      <c r="G138" s="65"/>
      <c r="H138" s="65"/>
      <c r="I138" s="65"/>
      <c r="J138" s="62"/>
      <c r="K138" s="63"/>
      <c r="L138" s="37" t="s">
        <v>35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  <row r="139" spans="1:92" ht="15" customHeight="1" thickBot="1" x14ac:dyDescent="0.3">
      <c r="A139" s="134"/>
      <c r="B139" s="137"/>
      <c r="C139" s="139" t="s">
        <v>13</v>
      </c>
      <c r="D139" s="22"/>
      <c r="E139" s="32"/>
      <c r="F139" s="141"/>
      <c r="G139" s="141"/>
      <c r="H139" s="141"/>
      <c r="I139" s="141"/>
      <c r="J139" s="141"/>
      <c r="K139" s="142"/>
      <c r="L139" s="37" t="s">
        <v>30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</row>
    <row r="140" spans="1:92" ht="15" customHeight="1" thickBot="1" x14ac:dyDescent="0.3">
      <c r="A140" s="135"/>
      <c r="B140" s="138"/>
      <c r="C140" s="140"/>
      <c r="D140" s="17"/>
      <c r="E140" s="32"/>
      <c r="F140" s="143"/>
      <c r="G140" s="143"/>
      <c r="H140" s="143"/>
      <c r="I140" s="143"/>
      <c r="J140" s="143"/>
      <c r="K140" s="144"/>
      <c r="L140" s="37" t="s">
        <v>31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</row>
    <row r="141" spans="1:92" ht="15" customHeight="1" thickBot="1" x14ac:dyDescent="0.3">
      <c r="A141" s="135"/>
      <c r="B141" s="138"/>
      <c r="C141" s="146" t="s">
        <v>17</v>
      </c>
      <c r="D141" s="17"/>
      <c r="E141" s="32"/>
      <c r="F141" s="20" t="s">
        <v>46</v>
      </c>
      <c r="G141" s="21" t="s">
        <v>47</v>
      </c>
      <c r="H141" s="21" t="s">
        <v>48</v>
      </c>
      <c r="I141" s="59" t="s">
        <v>49</v>
      </c>
      <c r="J141" s="53" t="s">
        <v>50</v>
      </c>
      <c r="K141" s="54"/>
      <c r="L141" s="37" t="s">
        <v>34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</row>
    <row r="142" spans="1:92" ht="15" customHeight="1" thickBot="1" x14ac:dyDescent="0.3">
      <c r="A142" s="136"/>
      <c r="B142" s="145"/>
      <c r="C142" s="147"/>
      <c r="D142" s="26"/>
      <c r="E142" s="78"/>
      <c r="F142" s="64"/>
      <c r="G142" s="65"/>
      <c r="H142" s="65"/>
      <c r="I142" s="65"/>
      <c r="J142" s="62"/>
      <c r="K142" s="63"/>
      <c r="L142" s="37" t="s">
        <v>35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</row>
  </sheetData>
  <mergeCells count="217">
    <mergeCell ref="F139:K140"/>
    <mergeCell ref="A1:A3"/>
    <mergeCell ref="B15:B16"/>
    <mergeCell ref="C15:C16"/>
    <mergeCell ref="B17:B18"/>
    <mergeCell ref="C17:C18"/>
    <mergeCell ref="B11:B12"/>
    <mergeCell ref="C11:C12"/>
    <mergeCell ref="B13:B14"/>
    <mergeCell ref="C13:C14"/>
    <mergeCell ref="B7:B8"/>
    <mergeCell ref="C7:C8"/>
    <mergeCell ref="B9:B10"/>
    <mergeCell ref="C9:C10"/>
    <mergeCell ref="A7:A10"/>
    <mergeCell ref="A11:A14"/>
    <mergeCell ref="A15:A18"/>
    <mergeCell ref="B19:B20"/>
    <mergeCell ref="C19:C20"/>
    <mergeCell ref="B21:B22"/>
    <mergeCell ref="C21:C22"/>
    <mergeCell ref="A5:A6"/>
    <mergeCell ref="B5:B6"/>
    <mergeCell ref="C5:D6"/>
    <mergeCell ref="A35:A38"/>
    <mergeCell ref="B31:B32"/>
    <mergeCell ref="C31:C32"/>
    <mergeCell ref="B33:B34"/>
    <mergeCell ref="C33:C34"/>
    <mergeCell ref="A31:A34"/>
    <mergeCell ref="A19:A22"/>
    <mergeCell ref="A23:A26"/>
    <mergeCell ref="B27:B28"/>
    <mergeCell ref="C27:C28"/>
    <mergeCell ref="B29:B30"/>
    <mergeCell ref="C29:C30"/>
    <mergeCell ref="A27:A30"/>
    <mergeCell ref="B23:B24"/>
    <mergeCell ref="C23:C24"/>
    <mergeCell ref="B25:B26"/>
    <mergeCell ref="C25:C26"/>
    <mergeCell ref="A47:A50"/>
    <mergeCell ref="B43:B44"/>
    <mergeCell ref="C43:C44"/>
    <mergeCell ref="B45:B46"/>
    <mergeCell ref="C45:C46"/>
    <mergeCell ref="A43:A46"/>
    <mergeCell ref="B39:B40"/>
    <mergeCell ref="C39:C40"/>
    <mergeCell ref="B41:B42"/>
    <mergeCell ref="C41:C42"/>
    <mergeCell ref="A39:A42"/>
    <mergeCell ref="A63:A66"/>
    <mergeCell ref="B59:B60"/>
    <mergeCell ref="C59:C60"/>
    <mergeCell ref="B61:B62"/>
    <mergeCell ref="C61:C62"/>
    <mergeCell ref="A59:A62"/>
    <mergeCell ref="B55:B56"/>
    <mergeCell ref="C55:C56"/>
    <mergeCell ref="B57:B58"/>
    <mergeCell ref="C57:C58"/>
    <mergeCell ref="A55:A58"/>
    <mergeCell ref="B63:B64"/>
    <mergeCell ref="C63:C64"/>
    <mergeCell ref="B65:B66"/>
    <mergeCell ref="C65:C66"/>
    <mergeCell ref="A83:A86"/>
    <mergeCell ref="A79:A82"/>
    <mergeCell ref="B75:B76"/>
    <mergeCell ref="C75:C76"/>
    <mergeCell ref="B77:B78"/>
    <mergeCell ref="C77:C78"/>
    <mergeCell ref="A75:A78"/>
    <mergeCell ref="B67:B68"/>
    <mergeCell ref="C67:C68"/>
    <mergeCell ref="B69:B70"/>
    <mergeCell ref="C69:C70"/>
    <mergeCell ref="A67:A70"/>
    <mergeCell ref="A71:A74"/>
    <mergeCell ref="B71:B72"/>
    <mergeCell ref="C71:C72"/>
    <mergeCell ref="B79:B80"/>
    <mergeCell ref="C79:C80"/>
    <mergeCell ref="B81:B82"/>
    <mergeCell ref="C81:C82"/>
    <mergeCell ref="B83:B84"/>
    <mergeCell ref="C83:C84"/>
    <mergeCell ref="B85:B86"/>
    <mergeCell ref="C85:C86"/>
    <mergeCell ref="A95:A98"/>
    <mergeCell ref="A91:A94"/>
    <mergeCell ref="B87:B88"/>
    <mergeCell ref="C87:C88"/>
    <mergeCell ref="B89:B90"/>
    <mergeCell ref="C89:C90"/>
    <mergeCell ref="A87:A90"/>
    <mergeCell ref="B91:B92"/>
    <mergeCell ref="C91:C92"/>
    <mergeCell ref="B93:B94"/>
    <mergeCell ref="C93:C94"/>
    <mergeCell ref="A111:A114"/>
    <mergeCell ref="B107:B108"/>
    <mergeCell ref="C107:C108"/>
    <mergeCell ref="B109:B110"/>
    <mergeCell ref="C109:C110"/>
    <mergeCell ref="A107:A110"/>
    <mergeCell ref="A103:A106"/>
    <mergeCell ref="B99:B100"/>
    <mergeCell ref="C99:C100"/>
    <mergeCell ref="B101:B102"/>
    <mergeCell ref="C101:C102"/>
    <mergeCell ref="A99:A102"/>
    <mergeCell ref="B139:B140"/>
    <mergeCell ref="C139:C140"/>
    <mergeCell ref="B141:B142"/>
    <mergeCell ref="C141:C142"/>
    <mergeCell ref="A139:A142"/>
    <mergeCell ref="B135:B136"/>
    <mergeCell ref="C135:C136"/>
    <mergeCell ref="B137:B138"/>
    <mergeCell ref="C137:C138"/>
    <mergeCell ref="A135:A138"/>
    <mergeCell ref="A131:A134"/>
    <mergeCell ref="B127:B128"/>
    <mergeCell ref="C127:C128"/>
    <mergeCell ref="B129:B130"/>
    <mergeCell ref="B73:B74"/>
    <mergeCell ref="C73:C74"/>
    <mergeCell ref="C129:C130"/>
    <mergeCell ref="A127:A130"/>
    <mergeCell ref="B123:B124"/>
    <mergeCell ref="C123:C124"/>
    <mergeCell ref="B125:B126"/>
    <mergeCell ref="C125:C126"/>
    <mergeCell ref="A123:A126"/>
    <mergeCell ref="B119:B120"/>
    <mergeCell ref="C119:C120"/>
    <mergeCell ref="B121:B122"/>
    <mergeCell ref="C121:C122"/>
    <mergeCell ref="A119:A122"/>
    <mergeCell ref="B115:B116"/>
    <mergeCell ref="C115:C116"/>
    <mergeCell ref="A115:A118"/>
    <mergeCell ref="B111:B112"/>
    <mergeCell ref="C111:C112"/>
    <mergeCell ref="B113:B114"/>
    <mergeCell ref="B49:B50"/>
    <mergeCell ref="J3:L3"/>
    <mergeCell ref="B131:B132"/>
    <mergeCell ref="C131:C132"/>
    <mergeCell ref="B133:B134"/>
    <mergeCell ref="B117:B118"/>
    <mergeCell ref="C117:C118"/>
    <mergeCell ref="B103:B104"/>
    <mergeCell ref="C103:C104"/>
    <mergeCell ref="B105:B106"/>
    <mergeCell ref="C105:C106"/>
    <mergeCell ref="C133:C134"/>
    <mergeCell ref="C113:C114"/>
    <mergeCell ref="B95:B96"/>
    <mergeCell ref="C95:C96"/>
    <mergeCell ref="B97:B98"/>
    <mergeCell ref="C97:C98"/>
    <mergeCell ref="C49:C50"/>
    <mergeCell ref="B35:B36"/>
    <mergeCell ref="C35:C36"/>
    <mergeCell ref="B37:B38"/>
    <mergeCell ref="C37:C38"/>
    <mergeCell ref="F119:K120"/>
    <mergeCell ref="F123:K124"/>
    <mergeCell ref="F103:K104"/>
    <mergeCell ref="F107:K108"/>
    <mergeCell ref="F111:K112"/>
    <mergeCell ref="E3:I3"/>
    <mergeCell ref="F75:K76"/>
    <mergeCell ref="F71:K72"/>
    <mergeCell ref="F135:K136"/>
    <mergeCell ref="F127:K128"/>
    <mergeCell ref="F131:K132"/>
    <mergeCell ref="F95:K96"/>
    <mergeCell ref="F99:K100"/>
    <mergeCell ref="F79:K80"/>
    <mergeCell ref="F83:K84"/>
    <mergeCell ref="F87:K88"/>
    <mergeCell ref="F91:K92"/>
    <mergeCell ref="F47:K48"/>
    <mergeCell ref="F31:K32"/>
    <mergeCell ref="F35:K36"/>
    <mergeCell ref="F39:K40"/>
    <mergeCell ref="F67:K68"/>
    <mergeCell ref="F55:K56"/>
    <mergeCell ref="F59:K60"/>
    <mergeCell ref="A51:A54"/>
    <mergeCell ref="B51:B52"/>
    <mergeCell ref="C51:C52"/>
    <mergeCell ref="F51:K52"/>
    <mergeCell ref="B53:B54"/>
    <mergeCell ref="C53:C54"/>
    <mergeCell ref="J2:L2"/>
    <mergeCell ref="J1:L1"/>
    <mergeCell ref="F115:K116"/>
    <mergeCell ref="B3:D3"/>
    <mergeCell ref="B2:I2"/>
    <mergeCell ref="B1:I1"/>
    <mergeCell ref="F63:K64"/>
    <mergeCell ref="F19:K20"/>
    <mergeCell ref="F23:K24"/>
    <mergeCell ref="F27:K28"/>
    <mergeCell ref="E5:E6"/>
    <mergeCell ref="F7:K8"/>
    <mergeCell ref="F11:K12"/>
    <mergeCell ref="F15:K16"/>
    <mergeCell ref="F5:K6"/>
    <mergeCell ref="F43:K44"/>
    <mergeCell ref="B47:B48"/>
    <mergeCell ref="C47:C48"/>
  </mergeCells>
  <conditionalFormatting sqref="D75:E142 D7:E50 D55:E70">
    <cfRule type="cellIs" dxfId="1583" priority="347" operator="equal">
      <formula>"E"</formula>
    </cfRule>
    <cfRule type="cellIs" dxfId="1582" priority="348" operator="equal">
      <formula>"P"</formula>
    </cfRule>
  </conditionalFormatting>
  <conditionalFormatting sqref="F63:J63">
    <cfRule type="cellIs" dxfId="1581" priority="219" operator="equal">
      <formula>"E"</formula>
    </cfRule>
    <cfRule type="cellIs" dxfId="1580" priority="220" operator="equal">
      <formula>"P"</formula>
    </cfRule>
  </conditionalFormatting>
  <conditionalFormatting sqref="F67:J67">
    <cfRule type="cellIs" dxfId="1579" priority="215" operator="equal">
      <formula>"E"</formula>
    </cfRule>
    <cfRule type="cellIs" dxfId="1578" priority="216" operator="equal">
      <formula>"P"</formula>
    </cfRule>
  </conditionalFormatting>
  <conditionalFormatting sqref="F91">
    <cfRule type="cellIs" dxfId="1577" priority="205" operator="equal">
      <formula>"E"</formula>
    </cfRule>
    <cfRule type="cellIs" dxfId="1576" priority="206" operator="equal">
      <formula>"P"</formula>
    </cfRule>
  </conditionalFormatting>
  <conditionalFormatting sqref="F107:J107">
    <cfRule type="cellIs" dxfId="1575" priority="197" operator="equal">
      <formula>"E"</formula>
    </cfRule>
    <cfRule type="cellIs" dxfId="1574" priority="198" operator="equal">
      <formula>"P"</formula>
    </cfRule>
  </conditionalFormatting>
  <conditionalFormatting sqref="F111:J111">
    <cfRule type="cellIs" dxfId="1573" priority="195" operator="equal">
      <formula>"E"</formula>
    </cfRule>
    <cfRule type="cellIs" dxfId="1572" priority="196" operator="equal">
      <formula>"P"</formula>
    </cfRule>
  </conditionalFormatting>
  <conditionalFormatting sqref="F119:J119">
    <cfRule type="cellIs" dxfId="1571" priority="191" operator="equal">
      <formula>"E"</formula>
    </cfRule>
    <cfRule type="cellIs" dxfId="1570" priority="192" operator="equal">
      <formula>"P"</formula>
    </cfRule>
  </conditionalFormatting>
  <conditionalFormatting sqref="F123:J123">
    <cfRule type="cellIs" dxfId="1569" priority="189" operator="equal">
      <formula>"E"</formula>
    </cfRule>
    <cfRule type="cellIs" dxfId="1568" priority="190" operator="equal">
      <formula>"P"</formula>
    </cfRule>
  </conditionalFormatting>
  <conditionalFormatting sqref="F127:J127">
    <cfRule type="cellIs" dxfId="1567" priority="187" operator="equal">
      <formula>"E"</formula>
    </cfRule>
    <cfRule type="cellIs" dxfId="1566" priority="188" operator="equal">
      <formula>"P"</formula>
    </cfRule>
  </conditionalFormatting>
  <conditionalFormatting sqref="F131:J131">
    <cfRule type="cellIs" dxfId="1565" priority="185" operator="equal">
      <formula>"E"</formula>
    </cfRule>
    <cfRule type="cellIs" dxfId="1564" priority="186" operator="equal">
      <formula>"P"</formula>
    </cfRule>
  </conditionalFormatting>
  <conditionalFormatting sqref="D71:E74">
    <cfRule type="cellIs" dxfId="1563" priority="177" operator="equal">
      <formula>"E"</formula>
    </cfRule>
    <cfRule type="cellIs" dxfId="1562" priority="178" operator="equal">
      <formula>"P"</formula>
    </cfRule>
  </conditionalFormatting>
  <conditionalFormatting sqref="F71:J71">
    <cfRule type="cellIs" dxfId="1561" priority="175" operator="equal">
      <formula>"E"</formula>
    </cfRule>
    <cfRule type="cellIs" dxfId="1560" priority="176" operator="equal">
      <formula>"P"</formula>
    </cfRule>
  </conditionalFormatting>
  <conditionalFormatting sqref="F7:J7">
    <cfRule type="cellIs" dxfId="1559" priority="173" operator="equal">
      <formula>"E"</formula>
    </cfRule>
    <cfRule type="cellIs" dxfId="1558" priority="174" operator="equal">
      <formula>"P"</formula>
    </cfRule>
  </conditionalFormatting>
  <conditionalFormatting sqref="F9:J9">
    <cfRule type="cellIs" dxfId="1557" priority="171" operator="equal">
      <formula>"E"</formula>
    </cfRule>
    <cfRule type="cellIs" dxfId="1556" priority="172" operator="equal">
      <formula>"P"</formula>
    </cfRule>
  </conditionalFormatting>
  <conditionalFormatting sqref="F11:J11">
    <cfRule type="cellIs" dxfId="1555" priority="169" operator="equal">
      <formula>"E"</formula>
    </cfRule>
    <cfRule type="cellIs" dxfId="1554" priority="170" operator="equal">
      <formula>"P"</formula>
    </cfRule>
  </conditionalFormatting>
  <conditionalFormatting sqref="F79:J79">
    <cfRule type="cellIs" dxfId="1553" priority="113" operator="equal">
      <formula>"E"</formula>
    </cfRule>
    <cfRule type="cellIs" dxfId="1552" priority="114" operator="equal">
      <formula>"P"</formula>
    </cfRule>
  </conditionalFormatting>
  <conditionalFormatting sqref="F15:J15">
    <cfRule type="cellIs" dxfId="1551" priority="165" operator="equal">
      <formula>"E"</formula>
    </cfRule>
    <cfRule type="cellIs" dxfId="1550" priority="166" operator="equal">
      <formula>"P"</formula>
    </cfRule>
  </conditionalFormatting>
  <conditionalFormatting sqref="F19:J19">
    <cfRule type="cellIs" dxfId="1545" priority="159" operator="equal">
      <formula>"E"</formula>
    </cfRule>
    <cfRule type="cellIs" dxfId="1544" priority="160" operator="equal">
      <formula>"P"</formula>
    </cfRule>
  </conditionalFormatting>
  <conditionalFormatting sqref="F23:J23">
    <cfRule type="cellIs" dxfId="1541" priority="155" operator="equal">
      <formula>"E"</formula>
    </cfRule>
    <cfRule type="cellIs" dxfId="1540" priority="156" operator="equal">
      <formula>"P"</formula>
    </cfRule>
  </conditionalFormatting>
  <conditionalFormatting sqref="F87:J87">
    <cfRule type="cellIs" dxfId="1539" priority="105" operator="equal">
      <formula>"E"</formula>
    </cfRule>
    <cfRule type="cellIs" dxfId="1538" priority="106" operator="equal">
      <formula>"P"</formula>
    </cfRule>
  </conditionalFormatting>
  <conditionalFormatting sqref="F27:J27">
    <cfRule type="cellIs" dxfId="1537" priority="151" operator="equal">
      <formula>"E"</formula>
    </cfRule>
    <cfRule type="cellIs" dxfId="1536" priority="152" operator="equal">
      <formula>"P"</formula>
    </cfRule>
  </conditionalFormatting>
  <conditionalFormatting sqref="F31:J31">
    <cfRule type="cellIs" dxfId="1533" priority="147" operator="equal">
      <formula>"E"</formula>
    </cfRule>
    <cfRule type="cellIs" dxfId="1532" priority="148" operator="equal">
      <formula>"P"</formula>
    </cfRule>
  </conditionalFormatting>
  <conditionalFormatting sqref="F35:J35">
    <cfRule type="cellIs" dxfId="1529" priority="143" operator="equal">
      <formula>"E"</formula>
    </cfRule>
    <cfRule type="cellIs" dxfId="1528" priority="144" operator="equal">
      <formula>"P"</formula>
    </cfRule>
  </conditionalFormatting>
  <conditionalFormatting sqref="F95:J95">
    <cfRule type="cellIs" dxfId="1527" priority="99" operator="equal">
      <formula>"E"</formula>
    </cfRule>
    <cfRule type="cellIs" dxfId="1526" priority="100" operator="equal">
      <formula>"P"</formula>
    </cfRule>
  </conditionalFormatting>
  <conditionalFormatting sqref="F39:J39">
    <cfRule type="cellIs" dxfId="1525" priority="139" operator="equal">
      <formula>"E"</formula>
    </cfRule>
    <cfRule type="cellIs" dxfId="1524" priority="140" operator="equal">
      <formula>"P"</formula>
    </cfRule>
  </conditionalFormatting>
  <conditionalFormatting sqref="F43:J43">
    <cfRule type="cellIs" dxfId="1521" priority="133" operator="equal">
      <formula>"E"</formula>
    </cfRule>
    <cfRule type="cellIs" dxfId="1520" priority="134" operator="equal">
      <formula>"P"</formula>
    </cfRule>
  </conditionalFormatting>
  <conditionalFormatting sqref="F47:J47">
    <cfRule type="cellIs" dxfId="1517" priority="129" operator="equal">
      <formula>"E"</formula>
    </cfRule>
    <cfRule type="cellIs" dxfId="1516" priority="130" operator="equal">
      <formula>"P"</formula>
    </cfRule>
  </conditionalFormatting>
  <conditionalFormatting sqref="F103:J103">
    <cfRule type="cellIs" dxfId="1515" priority="91" operator="equal">
      <formula>"E"</formula>
    </cfRule>
    <cfRule type="cellIs" dxfId="1514" priority="92" operator="equal">
      <formula>"P"</formula>
    </cfRule>
  </conditionalFormatting>
  <conditionalFormatting sqref="F55:J55">
    <cfRule type="cellIs" dxfId="1513" priority="125" operator="equal">
      <formula>"E"</formula>
    </cfRule>
    <cfRule type="cellIs" dxfId="1512" priority="126" operator="equal">
      <formula>"P"</formula>
    </cfRule>
  </conditionalFormatting>
  <conditionalFormatting sqref="F59:J59">
    <cfRule type="cellIs" dxfId="1509" priority="121" operator="equal">
      <formula>"E"</formula>
    </cfRule>
    <cfRule type="cellIs" dxfId="1508" priority="122" operator="equal">
      <formula>"P"</formula>
    </cfRule>
  </conditionalFormatting>
  <conditionalFormatting sqref="F75:J75">
    <cfRule type="cellIs" dxfId="1505" priority="117" operator="equal">
      <formula>"E"</formula>
    </cfRule>
    <cfRule type="cellIs" dxfId="1504" priority="118" operator="equal">
      <formula>"P"</formula>
    </cfRule>
  </conditionalFormatting>
  <conditionalFormatting sqref="F83:J83">
    <cfRule type="cellIs" dxfId="1497" priority="109" operator="equal">
      <formula>"E"</formula>
    </cfRule>
    <cfRule type="cellIs" dxfId="1496" priority="110" operator="equal">
      <formula>"P"</formula>
    </cfRule>
  </conditionalFormatting>
  <conditionalFormatting sqref="F115:J115">
    <cfRule type="cellIs" dxfId="1495" priority="87" operator="equal">
      <formula>"E"</formula>
    </cfRule>
    <cfRule type="cellIs" dxfId="1494" priority="88" operator="equal">
      <formula>"P"</formula>
    </cfRule>
  </conditionalFormatting>
  <conditionalFormatting sqref="F135:J135">
    <cfRule type="cellIs" dxfId="1485" priority="83" operator="equal">
      <formula>"E"</formula>
    </cfRule>
    <cfRule type="cellIs" dxfId="1484" priority="84" operator="equal">
      <formula>"P"</formula>
    </cfRule>
  </conditionalFormatting>
  <conditionalFormatting sqref="F99:J99">
    <cfRule type="cellIs" dxfId="1483" priority="95" operator="equal">
      <formula>"E"</formula>
    </cfRule>
    <cfRule type="cellIs" dxfId="1482" priority="96" operator="equal">
      <formula>"P"</formula>
    </cfRule>
  </conditionalFormatting>
  <conditionalFormatting sqref="F139:J139">
    <cfRule type="cellIs" dxfId="1473" priority="77" operator="equal">
      <formula>"E"</formula>
    </cfRule>
    <cfRule type="cellIs" dxfId="1472" priority="78" operator="equal">
      <formula>"P"</formula>
    </cfRule>
  </conditionalFormatting>
  <conditionalFormatting sqref="F29:J29">
    <cfRule type="cellIs" dxfId="1461" priority="45" operator="equal">
      <formula>"E"</formula>
    </cfRule>
    <cfRule type="cellIs" dxfId="1460" priority="46" operator="equal">
      <formula>"P"</formula>
    </cfRule>
  </conditionalFormatting>
  <conditionalFormatting sqref="F69:J69">
    <cfRule type="cellIs" dxfId="1459" priority="71" operator="equal">
      <formula>"E"</formula>
    </cfRule>
    <cfRule type="cellIs" dxfId="1458" priority="72" operator="equal">
      <formula>"P"</formula>
    </cfRule>
  </conditionalFormatting>
  <conditionalFormatting sqref="F109:J109">
    <cfRule type="cellIs" dxfId="1457" priority="69" operator="equal">
      <formula>"E"</formula>
    </cfRule>
    <cfRule type="cellIs" dxfId="1456" priority="70" operator="equal">
      <formula>"P"</formula>
    </cfRule>
  </conditionalFormatting>
  <conditionalFormatting sqref="F113:J113">
    <cfRule type="cellIs" dxfId="1455" priority="67" operator="equal">
      <formula>"E"</formula>
    </cfRule>
    <cfRule type="cellIs" dxfId="1454" priority="68" operator="equal">
      <formula>"P"</formula>
    </cfRule>
  </conditionalFormatting>
  <conditionalFormatting sqref="F125:J125">
    <cfRule type="cellIs" dxfId="1453" priority="65" operator="equal">
      <formula>"E"</formula>
    </cfRule>
    <cfRule type="cellIs" dxfId="1452" priority="66" operator="equal">
      <formula>"P"</formula>
    </cfRule>
  </conditionalFormatting>
  <conditionalFormatting sqref="F129:J129">
    <cfRule type="cellIs" dxfId="1451" priority="63" operator="equal">
      <formula>"E"</formula>
    </cfRule>
    <cfRule type="cellIs" dxfId="1450" priority="64" operator="equal">
      <formula>"P"</formula>
    </cfRule>
  </conditionalFormatting>
  <conditionalFormatting sqref="F133:J133">
    <cfRule type="cellIs" dxfId="1449" priority="61" operator="equal">
      <formula>"E"</formula>
    </cfRule>
    <cfRule type="cellIs" dxfId="1448" priority="62" operator="equal">
      <formula>"P"</formula>
    </cfRule>
  </conditionalFormatting>
  <conditionalFormatting sqref="D51:E54">
    <cfRule type="cellIs" dxfId="1447" priority="59" operator="equal">
      <formula>"E"</formula>
    </cfRule>
    <cfRule type="cellIs" dxfId="1446" priority="60" operator="equal">
      <formula>"P"</formula>
    </cfRule>
  </conditionalFormatting>
  <conditionalFormatting sqref="F51:J51">
    <cfRule type="cellIs" dxfId="1445" priority="57" operator="equal">
      <formula>"E"</formula>
    </cfRule>
    <cfRule type="cellIs" dxfId="1444" priority="58" operator="equal">
      <formula>"P"</formula>
    </cfRule>
  </conditionalFormatting>
  <conditionalFormatting sqref="F81:J81">
    <cfRule type="cellIs" dxfId="1443" priority="21" operator="equal">
      <formula>"E"</formula>
    </cfRule>
    <cfRule type="cellIs" dxfId="1442" priority="22" operator="equal">
      <formula>"P"</formula>
    </cfRule>
  </conditionalFormatting>
  <conditionalFormatting sqref="F13:J13">
    <cfRule type="cellIs" dxfId="1441" priority="53" operator="equal">
      <formula>"E"</formula>
    </cfRule>
    <cfRule type="cellIs" dxfId="1440" priority="54" operator="equal">
      <formula>"P"</formula>
    </cfRule>
  </conditionalFormatting>
  <conditionalFormatting sqref="F17:J17">
    <cfRule type="cellIs" dxfId="1439" priority="51" operator="equal">
      <formula>"E"</formula>
    </cfRule>
    <cfRule type="cellIs" dxfId="1438" priority="52" operator="equal">
      <formula>"P"</formula>
    </cfRule>
  </conditionalFormatting>
  <conditionalFormatting sqref="F21:J21">
    <cfRule type="cellIs" dxfId="1437" priority="49" operator="equal">
      <formula>"E"</formula>
    </cfRule>
    <cfRule type="cellIs" dxfId="1436" priority="50" operator="equal">
      <formula>"P"</formula>
    </cfRule>
  </conditionalFormatting>
  <conditionalFormatting sqref="F25:J25">
    <cfRule type="cellIs" dxfId="1435" priority="47" operator="equal">
      <formula>"E"</formula>
    </cfRule>
    <cfRule type="cellIs" dxfId="1434" priority="48" operator="equal">
      <formula>"P"</formula>
    </cfRule>
  </conditionalFormatting>
  <conditionalFormatting sqref="F33:J33">
    <cfRule type="cellIs" dxfId="1431" priority="43" operator="equal">
      <formula>"E"</formula>
    </cfRule>
    <cfRule type="cellIs" dxfId="1430" priority="44" operator="equal">
      <formula>"P"</formula>
    </cfRule>
  </conditionalFormatting>
  <conditionalFormatting sqref="F37:J37">
    <cfRule type="cellIs" dxfId="1429" priority="41" operator="equal">
      <formula>"E"</formula>
    </cfRule>
    <cfRule type="cellIs" dxfId="1428" priority="42" operator="equal">
      <formula>"P"</formula>
    </cfRule>
  </conditionalFormatting>
  <conditionalFormatting sqref="F41:J41">
    <cfRule type="cellIs" dxfId="1427" priority="39" operator="equal">
      <formula>"E"</formula>
    </cfRule>
    <cfRule type="cellIs" dxfId="1426" priority="40" operator="equal">
      <formula>"P"</formula>
    </cfRule>
  </conditionalFormatting>
  <conditionalFormatting sqref="F45:J45">
    <cfRule type="cellIs" dxfId="1425" priority="37" operator="equal">
      <formula>"E"</formula>
    </cfRule>
    <cfRule type="cellIs" dxfId="1424" priority="38" operator="equal">
      <formula>"P"</formula>
    </cfRule>
  </conditionalFormatting>
  <conditionalFormatting sqref="F49:J49">
    <cfRule type="cellIs" dxfId="1423" priority="35" operator="equal">
      <formula>"E"</formula>
    </cfRule>
    <cfRule type="cellIs" dxfId="1422" priority="36" operator="equal">
      <formula>"P"</formula>
    </cfRule>
  </conditionalFormatting>
  <conditionalFormatting sqref="F53:J53">
    <cfRule type="cellIs" dxfId="1421" priority="33" operator="equal">
      <formula>"E"</formula>
    </cfRule>
    <cfRule type="cellIs" dxfId="1420" priority="34" operator="equal">
      <formula>"P"</formula>
    </cfRule>
  </conditionalFormatting>
  <conditionalFormatting sqref="F57:J57">
    <cfRule type="cellIs" dxfId="1419" priority="31" operator="equal">
      <formula>"E"</formula>
    </cfRule>
    <cfRule type="cellIs" dxfId="1418" priority="32" operator="equal">
      <formula>"P"</formula>
    </cfRule>
  </conditionalFormatting>
  <conditionalFormatting sqref="F61:J61">
    <cfRule type="cellIs" dxfId="1417" priority="29" operator="equal">
      <formula>"E"</formula>
    </cfRule>
    <cfRule type="cellIs" dxfId="1416" priority="30" operator="equal">
      <formula>"P"</formula>
    </cfRule>
  </conditionalFormatting>
  <conditionalFormatting sqref="F65:J65">
    <cfRule type="cellIs" dxfId="1415" priority="27" operator="equal">
      <formula>"E"</formula>
    </cfRule>
    <cfRule type="cellIs" dxfId="1414" priority="28" operator="equal">
      <formula>"P"</formula>
    </cfRule>
  </conditionalFormatting>
  <conditionalFormatting sqref="F73:J73">
    <cfRule type="cellIs" dxfId="1413" priority="25" operator="equal">
      <formula>"E"</formula>
    </cfRule>
    <cfRule type="cellIs" dxfId="1412" priority="26" operator="equal">
      <formula>"P"</formula>
    </cfRule>
  </conditionalFormatting>
  <conditionalFormatting sqref="F77:J77">
    <cfRule type="cellIs" dxfId="1411" priority="23" operator="equal">
      <formula>"E"</formula>
    </cfRule>
    <cfRule type="cellIs" dxfId="1410" priority="24" operator="equal">
      <formula>"P"</formula>
    </cfRule>
  </conditionalFormatting>
  <conditionalFormatting sqref="F85:J85">
    <cfRule type="cellIs" dxfId="1407" priority="19" operator="equal">
      <formula>"E"</formula>
    </cfRule>
    <cfRule type="cellIs" dxfId="1406" priority="20" operator="equal">
      <formula>"P"</formula>
    </cfRule>
  </conditionalFormatting>
  <conditionalFormatting sqref="F89:J89">
    <cfRule type="cellIs" dxfId="1405" priority="17" operator="equal">
      <formula>"E"</formula>
    </cfRule>
    <cfRule type="cellIs" dxfId="1404" priority="18" operator="equal">
      <formula>"P"</formula>
    </cfRule>
  </conditionalFormatting>
  <conditionalFormatting sqref="F93:J93">
    <cfRule type="cellIs" dxfId="1403" priority="15" operator="equal">
      <formula>"E"</formula>
    </cfRule>
    <cfRule type="cellIs" dxfId="1402" priority="16" operator="equal">
      <formula>"P"</formula>
    </cfRule>
  </conditionalFormatting>
  <conditionalFormatting sqref="F97:J97">
    <cfRule type="cellIs" dxfId="1401" priority="13" operator="equal">
      <formula>"E"</formula>
    </cfRule>
    <cfRule type="cellIs" dxfId="1400" priority="14" operator="equal">
      <formula>"P"</formula>
    </cfRule>
  </conditionalFormatting>
  <conditionalFormatting sqref="F101:J101">
    <cfRule type="cellIs" dxfId="1399" priority="11" operator="equal">
      <formula>"E"</formula>
    </cfRule>
    <cfRule type="cellIs" dxfId="1398" priority="12" operator="equal">
      <formula>"P"</formula>
    </cfRule>
  </conditionalFormatting>
  <conditionalFormatting sqref="F105:J105">
    <cfRule type="cellIs" dxfId="1397" priority="9" operator="equal">
      <formula>"E"</formula>
    </cfRule>
    <cfRule type="cellIs" dxfId="1396" priority="10" operator="equal">
      <formula>"P"</formula>
    </cfRule>
  </conditionalFormatting>
  <conditionalFormatting sqref="F117:J117">
    <cfRule type="cellIs" dxfId="1395" priority="7" operator="equal">
      <formula>"E"</formula>
    </cfRule>
    <cfRule type="cellIs" dxfId="1394" priority="8" operator="equal">
      <formula>"P"</formula>
    </cfRule>
  </conditionalFormatting>
  <conditionalFormatting sqref="F121:J121">
    <cfRule type="cellIs" dxfId="1393" priority="5" operator="equal">
      <formula>"E"</formula>
    </cfRule>
    <cfRule type="cellIs" dxfId="1392" priority="6" operator="equal">
      <formula>"P"</formula>
    </cfRule>
  </conditionalFormatting>
  <conditionalFormatting sqref="F137:J137">
    <cfRule type="cellIs" dxfId="1391" priority="3" operator="equal">
      <formula>"E"</formula>
    </cfRule>
    <cfRule type="cellIs" dxfId="1390" priority="4" operator="equal">
      <formula>"P"</formula>
    </cfRule>
  </conditionalFormatting>
  <conditionalFormatting sqref="F141:J141">
    <cfRule type="cellIs" dxfId="1389" priority="1" operator="equal">
      <formula>"E"</formula>
    </cfRule>
    <cfRule type="cellIs" dxfId="1388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8"/>
  <sheetViews>
    <sheetView zoomScaleNormal="100" zoomScaleSheetLayoutView="85" workbookViewId="0">
      <pane ySplit="6" topLeftCell="A7" activePane="bottomLeft" state="frozen"/>
      <selection pane="bottomLeft" activeCell="K17" sqref="K17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58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50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32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30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30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31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32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30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27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28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28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29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27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28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141"/>
      <c r="G71" s="141"/>
      <c r="H71" s="141"/>
      <c r="I71" s="141"/>
      <c r="J71" s="141"/>
      <c r="K71" s="142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153"/>
      <c r="G72" s="153"/>
      <c r="H72" s="153"/>
      <c r="I72" s="153"/>
      <c r="J72" s="153"/>
      <c r="K72" s="154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x14ac:dyDescent="0.25">
      <c r="A76" s="135"/>
      <c r="B76" s="138"/>
      <c r="C76" s="140"/>
      <c r="D76" s="17"/>
      <c r="E76" s="30"/>
      <c r="F76" s="153"/>
      <c r="G76" s="153"/>
      <c r="H76" s="153"/>
      <c r="I76" s="153"/>
      <c r="J76" s="153"/>
      <c r="K76" s="15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66"/>
      <c r="G79" s="67"/>
      <c r="H79" s="67"/>
      <c r="I79" s="67"/>
      <c r="J79" s="67"/>
      <c r="K79" s="68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69"/>
      <c r="G80" s="70"/>
      <c r="H80" s="70"/>
      <c r="I80" s="70"/>
      <c r="J80" s="70"/>
      <c r="K80" s="71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thickBot="1" x14ac:dyDescent="0.3">
      <c r="A84" s="135"/>
      <c r="B84" s="138"/>
      <c r="C84" s="140"/>
      <c r="D84" s="17"/>
      <c r="E84" s="30"/>
      <c r="F84" s="143"/>
      <c r="G84" s="143"/>
      <c r="H84" s="143"/>
      <c r="I84" s="143"/>
      <c r="J84" s="143"/>
      <c r="K84" s="14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135"/>
      <c r="B88" s="138"/>
      <c r="C88" s="140"/>
      <c r="D88" s="17"/>
      <c r="E88" s="30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x14ac:dyDescent="0.25">
      <c r="A92" s="135"/>
      <c r="B92" s="138"/>
      <c r="C92" s="140"/>
      <c r="D92" s="17"/>
      <c r="E92" s="30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thickBot="1" x14ac:dyDescent="0.3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thickBot="1" x14ac:dyDescent="0.3">
      <c r="A96" s="135"/>
      <c r="B96" s="138"/>
      <c r="C96" s="140"/>
      <c r="D96" s="17"/>
      <c r="E96" s="32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thickBot="1" x14ac:dyDescent="0.3">
      <c r="A97" s="135"/>
      <c r="B97" s="138"/>
      <c r="C97" s="146" t="s">
        <v>17</v>
      </c>
      <c r="D97" s="17"/>
      <c r="E97" s="32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2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32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30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30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31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32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30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30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31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27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28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28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29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27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28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28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29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32"/>
      <c r="F115" s="149"/>
      <c r="G115" s="150"/>
      <c r="H115" s="150"/>
      <c r="I115" s="150"/>
      <c r="J115" s="150"/>
      <c r="K115" s="151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x14ac:dyDescent="0.25">
      <c r="A116" s="135"/>
      <c r="B116" s="138"/>
      <c r="C116" s="140"/>
      <c r="D116" s="17"/>
      <c r="E116" s="30"/>
      <c r="F116" s="152"/>
      <c r="G116" s="153"/>
      <c r="H116" s="153"/>
      <c r="I116" s="153"/>
      <c r="J116" s="153"/>
      <c r="K116" s="154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30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32"/>
      <c r="F119" s="141"/>
      <c r="G119" s="141"/>
      <c r="H119" s="141"/>
      <c r="I119" s="141"/>
      <c r="J119" s="141"/>
      <c r="K119" s="142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135"/>
      <c r="B120" s="138"/>
      <c r="C120" s="140"/>
      <c r="D120" s="17"/>
      <c r="E120" s="30"/>
      <c r="F120" s="153"/>
      <c r="G120" s="153"/>
      <c r="H120" s="153"/>
      <c r="I120" s="153"/>
      <c r="J120" s="153"/>
      <c r="K120" s="154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30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31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55"/>
      <c r="G123" s="155"/>
      <c r="H123" s="155"/>
      <c r="I123" s="155"/>
      <c r="J123" s="155"/>
      <c r="K123" s="156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thickBot="1" x14ac:dyDescent="0.3">
      <c r="A124" s="135"/>
      <c r="B124" s="138"/>
      <c r="C124" s="140"/>
      <c r="D124" s="17"/>
      <c r="E124" s="30"/>
      <c r="F124" s="157"/>
      <c r="G124" s="157"/>
      <c r="H124" s="157"/>
      <c r="I124" s="157"/>
      <c r="J124" s="157"/>
      <c r="K124" s="158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31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27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28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28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29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134"/>
      <c r="B131" s="137"/>
      <c r="C131" s="139" t="s">
        <v>13</v>
      </c>
      <c r="D131" s="22"/>
      <c r="E131" s="27"/>
      <c r="F131" s="141"/>
      <c r="G131" s="141"/>
      <c r="H131" s="141"/>
      <c r="I131" s="141"/>
      <c r="J131" s="141"/>
      <c r="K131" s="142"/>
      <c r="L131" s="37" t="s">
        <v>30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135"/>
      <c r="B132" s="138"/>
      <c r="C132" s="140"/>
      <c r="D132" s="17"/>
      <c r="E132" s="28"/>
      <c r="F132" s="153"/>
      <c r="G132" s="153"/>
      <c r="H132" s="153"/>
      <c r="I132" s="153"/>
      <c r="J132" s="153"/>
      <c r="K132" s="154"/>
      <c r="L132" s="37" t="s">
        <v>31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135"/>
      <c r="B133" s="138"/>
      <c r="C133" s="146" t="s">
        <v>17</v>
      </c>
      <c r="D133" s="17"/>
      <c r="E133" s="28"/>
      <c r="F133" s="20" t="s">
        <v>46</v>
      </c>
      <c r="G133" s="21" t="s">
        <v>47</v>
      </c>
      <c r="H133" s="21" t="s">
        <v>48</v>
      </c>
      <c r="I133" s="59" t="s">
        <v>49</v>
      </c>
      <c r="J133" s="53" t="s">
        <v>50</v>
      </c>
      <c r="K133" s="54"/>
      <c r="L133" s="37" t="s">
        <v>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136"/>
      <c r="B134" s="145"/>
      <c r="C134" s="147"/>
      <c r="D134" s="26"/>
      <c r="E134" s="29"/>
      <c r="F134" s="64"/>
      <c r="G134" s="65"/>
      <c r="H134" s="65"/>
      <c r="I134" s="65"/>
      <c r="J134" s="62"/>
      <c r="K134" s="63"/>
      <c r="L134" s="37" t="s">
        <v>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" customHeight="1" x14ac:dyDescent="0.25">
      <c r="A135" s="134"/>
      <c r="B135" s="137"/>
      <c r="C135" s="139" t="s">
        <v>13</v>
      </c>
      <c r="D135" s="22"/>
      <c r="E135" s="32"/>
      <c r="F135" s="141"/>
      <c r="G135" s="141"/>
      <c r="H135" s="141"/>
      <c r="I135" s="141"/>
      <c r="J135" s="141"/>
      <c r="K135" s="142"/>
      <c r="L135" s="37" t="s">
        <v>30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1:92" ht="15" customHeight="1" x14ac:dyDescent="0.25">
      <c r="A136" s="135"/>
      <c r="B136" s="138"/>
      <c r="C136" s="140"/>
      <c r="D136" s="17"/>
      <c r="E136" s="30"/>
      <c r="F136" s="153"/>
      <c r="G136" s="153"/>
      <c r="H136" s="153"/>
      <c r="I136" s="153"/>
      <c r="J136" s="153"/>
      <c r="K136" s="154"/>
      <c r="L136" s="37" t="s">
        <v>31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1:92" ht="15" customHeight="1" x14ac:dyDescent="0.25">
      <c r="A137" s="135"/>
      <c r="B137" s="138"/>
      <c r="C137" s="146" t="s">
        <v>17</v>
      </c>
      <c r="D137" s="17"/>
      <c r="E137" s="30"/>
      <c r="F137" s="20" t="s">
        <v>46</v>
      </c>
      <c r="G137" s="21" t="s">
        <v>47</v>
      </c>
      <c r="H137" s="21" t="s">
        <v>48</v>
      </c>
      <c r="I137" s="59" t="s">
        <v>49</v>
      </c>
      <c r="J137" s="53" t="s">
        <v>50</v>
      </c>
      <c r="K137" s="54"/>
      <c r="L137" s="37" t="s">
        <v>34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1:92" ht="15" customHeight="1" thickBot="1" x14ac:dyDescent="0.3">
      <c r="A138" s="136"/>
      <c r="B138" s="145"/>
      <c r="C138" s="147"/>
      <c r="D138" s="26"/>
      <c r="E138" s="31"/>
      <c r="F138" s="64"/>
      <c r="G138" s="65"/>
      <c r="H138" s="65"/>
      <c r="I138" s="65"/>
      <c r="J138" s="62"/>
      <c r="K138" s="63"/>
      <c r="L138" s="37" t="s">
        <v>35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  <row r="139" spans="1:92" ht="15" customHeight="1" x14ac:dyDescent="0.25">
      <c r="A139" s="134"/>
      <c r="B139" s="137"/>
      <c r="C139" s="139" t="s">
        <v>13</v>
      </c>
      <c r="D139" s="22"/>
      <c r="E139" s="32"/>
      <c r="F139" s="66"/>
      <c r="G139" s="67"/>
      <c r="H139" s="67"/>
      <c r="I139" s="67"/>
      <c r="J139" s="67"/>
      <c r="K139" s="68"/>
      <c r="L139" s="37" t="s">
        <v>30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</row>
    <row r="140" spans="1:92" ht="15" customHeight="1" x14ac:dyDescent="0.25">
      <c r="A140" s="135"/>
      <c r="B140" s="138"/>
      <c r="C140" s="140"/>
      <c r="D140" s="17"/>
      <c r="E140" s="30"/>
      <c r="F140" s="69"/>
      <c r="G140" s="70"/>
      <c r="H140" s="70"/>
      <c r="I140" s="70"/>
      <c r="J140" s="70"/>
      <c r="K140" s="71"/>
      <c r="L140" s="37" t="s">
        <v>31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</row>
    <row r="141" spans="1:92" ht="15" customHeight="1" x14ac:dyDescent="0.25">
      <c r="A141" s="135"/>
      <c r="B141" s="138"/>
      <c r="C141" s="146" t="s">
        <v>17</v>
      </c>
      <c r="D141" s="17"/>
      <c r="E141" s="30"/>
      <c r="F141" s="20" t="s">
        <v>46</v>
      </c>
      <c r="G141" s="21" t="s">
        <v>47</v>
      </c>
      <c r="H141" s="21" t="s">
        <v>48</v>
      </c>
      <c r="I141" s="59" t="s">
        <v>49</v>
      </c>
      <c r="J141" s="53" t="s">
        <v>50</v>
      </c>
      <c r="K141" s="54"/>
      <c r="L141" s="37" t="s">
        <v>34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</row>
    <row r="142" spans="1:92" ht="15" customHeight="1" thickBot="1" x14ac:dyDescent="0.3">
      <c r="A142" s="136"/>
      <c r="B142" s="145"/>
      <c r="C142" s="147"/>
      <c r="D142" s="26"/>
      <c r="E142" s="31"/>
      <c r="F142" s="64"/>
      <c r="G142" s="65"/>
      <c r="H142" s="65"/>
      <c r="I142" s="65"/>
      <c r="J142" s="62"/>
      <c r="K142" s="63"/>
      <c r="L142" s="37" t="s">
        <v>35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</row>
    <row r="143" spans="1:92" ht="15.75" x14ac:dyDescent="0.25">
      <c r="L143" s="77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  <row r="147" spans="12:12" ht="15.75" x14ac:dyDescent="0.25">
      <c r="L147" s="36"/>
    </row>
    <row r="148" spans="12:12" ht="15.75" x14ac:dyDescent="0.25">
      <c r="L148" s="36"/>
    </row>
    <row r="149" spans="12:12" ht="15.75" x14ac:dyDescent="0.25">
      <c r="L149" s="36"/>
    </row>
    <row r="150" spans="12:12" ht="15.75" x14ac:dyDescent="0.25">
      <c r="L150" s="36"/>
    </row>
    <row r="151" spans="12:12" ht="15.75" x14ac:dyDescent="0.25">
      <c r="L151" s="36"/>
    </row>
    <row r="152" spans="12:12" ht="15.75" x14ac:dyDescent="0.25">
      <c r="L152" s="36"/>
    </row>
    <row r="153" spans="12:12" ht="15.75" x14ac:dyDescent="0.25">
      <c r="L153" s="36"/>
    </row>
    <row r="154" spans="12:12" ht="15.75" x14ac:dyDescent="0.25">
      <c r="L154" s="36"/>
    </row>
    <row r="155" spans="12:12" ht="15.75" x14ac:dyDescent="0.25">
      <c r="L155" s="36"/>
    </row>
    <row r="156" spans="12:12" ht="15.75" x14ac:dyDescent="0.25">
      <c r="L156" s="36"/>
    </row>
    <row r="157" spans="12:12" ht="15.75" x14ac:dyDescent="0.25">
      <c r="L157" s="36"/>
    </row>
    <row r="158" spans="12:12" ht="15.75" x14ac:dyDescent="0.25">
      <c r="L158" s="36"/>
    </row>
  </sheetData>
  <mergeCells count="215">
    <mergeCell ref="J3:L3"/>
    <mergeCell ref="J2:L2"/>
    <mergeCell ref="J1:L1"/>
    <mergeCell ref="A1:A3"/>
    <mergeCell ref="A5:A6"/>
    <mergeCell ref="B5:B6"/>
    <mergeCell ref="C5:D6"/>
    <mergeCell ref="E5:E6"/>
    <mergeCell ref="B1:I1"/>
    <mergeCell ref="B2:I2"/>
    <mergeCell ref="B3:D3"/>
    <mergeCell ref="E3:I3"/>
    <mergeCell ref="A11:A14"/>
    <mergeCell ref="B11:B12"/>
    <mergeCell ref="C11:C12"/>
    <mergeCell ref="F11:K12"/>
    <mergeCell ref="B13:B14"/>
    <mergeCell ref="C13:C14"/>
    <mergeCell ref="F5:K6"/>
    <mergeCell ref="A7:A10"/>
    <mergeCell ref="B7:B8"/>
    <mergeCell ref="C7:C8"/>
    <mergeCell ref="F7:K8"/>
    <mergeCell ref="B9:B10"/>
    <mergeCell ref="C9:C10"/>
    <mergeCell ref="A19:A22"/>
    <mergeCell ref="B19:B20"/>
    <mergeCell ref="C19:C20"/>
    <mergeCell ref="F19:K20"/>
    <mergeCell ref="B21:B22"/>
    <mergeCell ref="C21:C22"/>
    <mergeCell ref="A15:A18"/>
    <mergeCell ref="B15:B16"/>
    <mergeCell ref="C15:C16"/>
    <mergeCell ref="F15:K16"/>
    <mergeCell ref="B17:B18"/>
    <mergeCell ref="C17:C18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51:A54"/>
    <mergeCell ref="B51:B52"/>
    <mergeCell ref="C51:C52"/>
    <mergeCell ref="F51:K52"/>
    <mergeCell ref="B53:B54"/>
    <mergeCell ref="C53:C54"/>
    <mergeCell ref="A47:A50"/>
    <mergeCell ref="B47:B48"/>
    <mergeCell ref="C47:C48"/>
    <mergeCell ref="F47:K48"/>
    <mergeCell ref="B49:B50"/>
    <mergeCell ref="C49:C50"/>
    <mergeCell ref="A63:A66"/>
    <mergeCell ref="B63:B64"/>
    <mergeCell ref="C63:C64"/>
    <mergeCell ref="F63:K64"/>
    <mergeCell ref="B65:B66"/>
    <mergeCell ref="C65:C66"/>
    <mergeCell ref="A55:A58"/>
    <mergeCell ref="B55:B56"/>
    <mergeCell ref="C55:C56"/>
    <mergeCell ref="F55:K56"/>
    <mergeCell ref="B57:B58"/>
    <mergeCell ref="C57:C58"/>
    <mergeCell ref="A71:A74"/>
    <mergeCell ref="B71:B72"/>
    <mergeCell ref="C71:C72"/>
    <mergeCell ref="F71:K72"/>
    <mergeCell ref="B73:B74"/>
    <mergeCell ref="C73:C74"/>
    <mergeCell ref="A67:A70"/>
    <mergeCell ref="B67:B68"/>
    <mergeCell ref="C67:C68"/>
    <mergeCell ref="F67:K68"/>
    <mergeCell ref="B69:B70"/>
    <mergeCell ref="C69:C70"/>
    <mergeCell ref="A79:A82"/>
    <mergeCell ref="B79:B80"/>
    <mergeCell ref="C79:C80"/>
    <mergeCell ref="B81:B82"/>
    <mergeCell ref="C81:C82"/>
    <mergeCell ref="A75:A78"/>
    <mergeCell ref="B75:B76"/>
    <mergeCell ref="C75:C76"/>
    <mergeCell ref="F75:K76"/>
    <mergeCell ref="B77:B78"/>
    <mergeCell ref="C77:C78"/>
    <mergeCell ref="A87:A90"/>
    <mergeCell ref="B87:B88"/>
    <mergeCell ref="C87:C88"/>
    <mergeCell ref="F87:K88"/>
    <mergeCell ref="B89:B90"/>
    <mergeCell ref="C89:C90"/>
    <mergeCell ref="F91:K92"/>
    <mergeCell ref="A83:A86"/>
    <mergeCell ref="B83:B84"/>
    <mergeCell ref="C83:C84"/>
    <mergeCell ref="F83:K84"/>
    <mergeCell ref="B85:B86"/>
    <mergeCell ref="C85:C86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B93:B94"/>
    <mergeCell ref="C93:C94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19:A122"/>
    <mergeCell ref="B119:B120"/>
    <mergeCell ref="C119:C120"/>
    <mergeCell ref="F119:K120"/>
    <mergeCell ref="B121:B122"/>
    <mergeCell ref="C121:C122"/>
    <mergeCell ref="F123:K124"/>
    <mergeCell ref="A115:A118"/>
    <mergeCell ref="B115:B116"/>
    <mergeCell ref="C115:C116"/>
    <mergeCell ref="F115:K116"/>
    <mergeCell ref="B117:B118"/>
    <mergeCell ref="C117:C118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B125:B126"/>
    <mergeCell ref="C125:C126"/>
    <mergeCell ref="A59:A62"/>
    <mergeCell ref="B59:B60"/>
    <mergeCell ref="C59:C60"/>
    <mergeCell ref="F59:K60"/>
    <mergeCell ref="B61:B62"/>
    <mergeCell ref="C61:C62"/>
    <mergeCell ref="A139:A142"/>
    <mergeCell ref="B139:B140"/>
    <mergeCell ref="C139:C140"/>
    <mergeCell ref="B141:B142"/>
    <mergeCell ref="C141:C142"/>
    <mergeCell ref="A135:A138"/>
    <mergeCell ref="B135:B136"/>
    <mergeCell ref="C135:C136"/>
    <mergeCell ref="F135:K136"/>
    <mergeCell ref="B137:B138"/>
    <mergeCell ref="C137:C138"/>
    <mergeCell ref="A131:A134"/>
    <mergeCell ref="B131:B132"/>
    <mergeCell ref="C131:C132"/>
    <mergeCell ref="F131:K132"/>
    <mergeCell ref="B133:B134"/>
    <mergeCell ref="C133:C134"/>
    <mergeCell ref="A127:A130"/>
  </mergeCells>
  <conditionalFormatting sqref="D7:J7 D8:E58 D75:E142 D63:E70">
    <cfRule type="cellIs" dxfId="1387" priority="199" operator="equal">
      <formula>"E"</formula>
    </cfRule>
    <cfRule type="cellIs" dxfId="1386" priority="200" operator="equal">
      <formula>"P"</formula>
    </cfRule>
  </conditionalFormatting>
  <conditionalFormatting sqref="F11:J11">
    <cfRule type="cellIs" dxfId="1385" priority="197" operator="equal">
      <formula>"E"</formula>
    </cfRule>
    <cfRule type="cellIs" dxfId="1384" priority="198" operator="equal">
      <formula>"P"</formula>
    </cfRule>
  </conditionalFormatting>
  <conditionalFormatting sqref="F15:J15">
    <cfRule type="cellIs" dxfId="1383" priority="195" operator="equal">
      <formula>"E"</formula>
    </cfRule>
    <cfRule type="cellIs" dxfId="1382" priority="196" operator="equal">
      <formula>"P"</formula>
    </cfRule>
  </conditionalFormatting>
  <conditionalFormatting sqref="F19:J19">
    <cfRule type="cellIs" dxfId="1381" priority="193" operator="equal">
      <formula>"E"</formula>
    </cfRule>
    <cfRule type="cellIs" dxfId="1380" priority="194" operator="equal">
      <formula>"P"</formula>
    </cfRule>
  </conditionalFormatting>
  <conditionalFormatting sqref="F23:J23">
    <cfRule type="cellIs" dxfId="1379" priority="191" operator="equal">
      <formula>"E"</formula>
    </cfRule>
    <cfRule type="cellIs" dxfId="1378" priority="192" operator="equal">
      <formula>"P"</formula>
    </cfRule>
  </conditionalFormatting>
  <conditionalFormatting sqref="F27:J27">
    <cfRule type="cellIs" dxfId="1377" priority="189" operator="equal">
      <formula>"E"</formula>
    </cfRule>
    <cfRule type="cellIs" dxfId="1376" priority="190" operator="equal">
      <formula>"P"</formula>
    </cfRule>
  </conditionalFormatting>
  <conditionalFormatting sqref="F31:J31">
    <cfRule type="cellIs" dxfId="1375" priority="187" operator="equal">
      <formula>"E"</formula>
    </cfRule>
    <cfRule type="cellIs" dxfId="1374" priority="188" operator="equal">
      <formula>"P"</formula>
    </cfRule>
  </conditionalFormatting>
  <conditionalFormatting sqref="F35:J35">
    <cfRule type="cellIs" dxfId="1373" priority="185" operator="equal">
      <formula>"E"</formula>
    </cfRule>
    <cfRule type="cellIs" dxfId="1372" priority="186" operator="equal">
      <formula>"P"</formula>
    </cfRule>
  </conditionalFormatting>
  <conditionalFormatting sqref="F39:J39">
    <cfRule type="cellIs" dxfId="1371" priority="183" operator="equal">
      <formula>"E"</formula>
    </cfRule>
    <cfRule type="cellIs" dxfId="1370" priority="184" operator="equal">
      <formula>"P"</formula>
    </cfRule>
  </conditionalFormatting>
  <conditionalFormatting sqref="F43:J43">
    <cfRule type="cellIs" dxfId="1369" priority="181" operator="equal">
      <formula>"E"</formula>
    </cfRule>
    <cfRule type="cellIs" dxfId="1368" priority="182" operator="equal">
      <formula>"P"</formula>
    </cfRule>
  </conditionalFormatting>
  <conditionalFormatting sqref="F47:J47">
    <cfRule type="cellIs" dxfId="1367" priority="179" operator="equal">
      <formula>"E"</formula>
    </cfRule>
    <cfRule type="cellIs" dxfId="1366" priority="180" operator="equal">
      <formula>"P"</formula>
    </cfRule>
  </conditionalFormatting>
  <conditionalFormatting sqref="F51:J51">
    <cfRule type="cellIs" dxfId="1365" priority="177" operator="equal">
      <formula>"E"</formula>
    </cfRule>
    <cfRule type="cellIs" dxfId="1364" priority="178" operator="equal">
      <formula>"P"</formula>
    </cfRule>
  </conditionalFormatting>
  <conditionalFormatting sqref="F55:J55">
    <cfRule type="cellIs" dxfId="1363" priority="175" operator="equal">
      <formula>"E"</formula>
    </cfRule>
    <cfRule type="cellIs" dxfId="1362" priority="176" operator="equal">
      <formula>"P"</formula>
    </cfRule>
  </conditionalFormatting>
  <conditionalFormatting sqref="F63:J63">
    <cfRule type="cellIs" dxfId="1361" priority="173" operator="equal">
      <formula>"E"</formula>
    </cfRule>
    <cfRule type="cellIs" dxfId="1360" priority="174" operator="equal">
      <formula>"P"</formula>
    </cfRule>
  </conditionalFormatting>
  <conditionalFormatting sqref="F67:J67">
    <cfRule type="cellIs" dxfId="1359" priority="171" operator="equal">
      <formula>"E"</formula>
    </cfRule>
    <cfRule type="cellIs" dxfId="1358" priority="172" operator="equal">
      <formula>"P"</formula>
    </cfRule>
  </conditionalFormatting>
  <conditionalFormatting sqref="F75:J75">
    <cfRule type="cellIs" dxfId="1357" priority="169" operator="equal">
      <formula>"E"</formula>
    </cfRule>
    <cfRule type="cellIs" dxfId="1356" priority="170" operator="equal">
      <formula>"P"</formula>
    </cfRule>
  </conditionalFormatting>
  <conditionalFormatting sqref="F79">
    <cfRule type="cellIs" dxfId="1355" priority="167" operator="equal">
      <formula>"E"</formula>
    </cfRule>
    <cfRule type="cellIs" dxfId="1354" priority="168" operator="equal">
      <formula>"P"</formula>
    </cfRule>
  </conditionalFormatting>
  <conditionalFormatting sqref="F87:J87">
    <cfRule type="cellIs" dxfId="1353" priority="163" operator="equal">
      <formula>"E"</formula>
    </cfRule>
    <cfRule type="cellIs" dxfId="1352" priority="164" operator="equal">
      <formula>"P"</formula>
    </cfRule>
  </conditionalFormatting>
  <conditionalFormatting sqref="F95:J95">
    <cfRule type="cellIs" dxfId="1351" priority="159" operator="equal">
      <formula>"E"</formula>
    </cfRule>
    <cfRule type="cellIs" dxfId="1350" priority="160" operator="equal">
      <formula>"P"</formula>
    </cfRule>
  </conditionalFormatting>
  <conditionalFormatting sqref="F99:J99">
    <cfRule type="cellIs" dxfId="1349" priority="157" operator="equal">
      <formula>"E"</formula>
    </cfRule>
    <cfRule type="cellIs" dxfId="1348" priority="158" operator="equal">
      <formula>"P"</formula>
    </cfRule>
  </conditionalFormatting>
  <conditionalFormatting sqref="F103:J103">
    <cfRule type="cellIs" dxfId="1347" priority="155" operator="equal">
      <formula>"E"</formula>
    </cfRule>
    <cfRule type="cellIs" dxfId="1346" priority="156" operator="equal">
      <formula>"P"</formula>
    </cfRule>
  </conditionalFormatting>
  <conditionalFormatting sqref="F107:J107">
    <cfRule type="cellIs" dxfId="1345" priority="153" operator="equal">
      <formula>"E"</formula>
    </cfRule>
    <cfRule type="cellIs" dxfId="1344" priority="154" operator="equal">
      <formula>"P"</formula>
    </cfRule>
  </conditionalFormatting>
  <conditionalFormatting sqref="F111:J111">
    <cfRule type="cellIs" dxfId="1343" priority="151" operator="equal">
      <formula>"E"</formula>
    </cfRule>
    <cfRule type="cellIs" dxfId="1342" priority="152" operator="equal">
      <formula>"P"</formula>
    </cfRule>
  </conditionalFormatting>
  <conditionalFormatting sqref="F115:J115">
    <cfRule type="cellIs" dxfId="1341" priority="149" operator="equal">
      <formula>"E"</formula>
    </cfRule>
    <cfRule type="cellIs" dxfId="1340" priority="150" operator="equal">
      <formula>"P"</formula>
    </cfRule>
  </conditionalFormatting>
  <conditionalFormatting sqref="F119:J119">
    <cfRule type="cellIs" dxfId="1339" priority="147" operator="equal">
      <formula>"E"</formula>
    </cfRule>
    <cfRule type="cellIs" dxfId="1338" priority="148" operator="equal">
      <formula>"P"</formula>
    </cfRule>
  </conditionalFormatting>
  <conditionalFormatting sqref="F127:J127">
    <cfRule type="cellIs" dxfId="1337" priority="143" operator="equal">
      <formula>"E"</formula>
    </cfRule>
    <cfRule type="cellIs" dxfId="1336" priority="144" operator="equal">
      <formula>"P"</formula>
    </cfRule>
  </conditionalFormatting>
  <conditionalFormatting sqref="F131:J131">
    <cfRule type="cellIs" dxfId="1335" priority="141" operator="equal">
      <formula>"E"</formula>
    </cfRule>
    <cfRule type="cellIs" dxfId="1334" priority="142" operator="equal">
      <formula>"P"</formula>
    </cfRule>
  </conditionalFormatting>
  <conditionalFormatting sqref="F135:J135">
    <cfRule type="cellIs" dxfId="1333" priority="139" operator="equal">
      <formula>"E"</formula>
    </cfRule>
    <cfRule type="cellIs" dxfId="1332" priority="140" operator="equal">
      <formula>"P"</formula>
    </cfRule>
  </conditionalFormatting>
  <conditionalFormatting sqref="F139:J139">
    <cfRule type="cellIs" dxfId="1331" priority="137" operator="equal">
      <formula>"E"</formula>
    </cfRule>
    <cfRule type="cellIs" dxfId="1330" priority="138" operator="equal">
      <formula>"P"</formula>
    </cfRule>
  </conditionalFormatting>
  <conditionalFormatting sqref="D71:E74">
    <cfRule type="cellIs" dxfId="1329" priority="135" operator="equal">
      <formula>"E"</formula>
    </cfRule>
    <cfRule type="cellIs" dxfId="1328" priority="136" operator="equal">
      <formula>"P"</formula>
    </cfRule>
  </conditionalFormatting>
  <conditionalFormatting sqref="F71:J71">
    <cfRule type="cellIs" dxfId="1327" priority="133" operator="equal">
      <formula>"E"</formula>
    </cfRule>
    <cfRule type="cellIs" dxfId="1326" priority="134" operator="equal">
      <formula>"P"</formula>
    </cfRule>
  </conditionalFormatting>
  <conditionalFormatting sqref="F123:J123">
    <cfRule type="cellIs" dxfId="1325" priority="131" operator="equal">
      <formula>"E"</formula>
    </cfRule>
    <cfRule type="cellIs" dxfId="1324" priority="132" operator="equal">
      <formula>"P"</formula>
    </cfRule>
  </conditionalFormatting>
  <conditionalFormatting sqref="F83:J83">
    <cfRule type="cellIs" dxfId="1319" priority="125" operator="equal">
      <formula>"E"</formula>
    </cfRule>
    <cfRule type="cellIs" dxfId="1318" priority="126" operator="equal">
      <formula>"P"</formula>
    </cfRule>
  </conditionalFormatting>
  <conditionalFormatting sqref="F109:J109">
    <cfRule type="cellIs" dxfId="1315" priority="69" operator="equal">
      <formula>"E"</formula>
    </cfRule>
    <cfRule type="cellIs" dxfId="1314" priority="70" operator="equal">
      <formula>"P"</formula>
    </cfRule>
  </conditionalFormatting>
  <conditionalFormatting sqref="F113:J113">
    <cfRule type="cellIs" dxfId="1309" priority="67" operator="equal">
      <formula>"E"</formula>
    </cfRule>
    <cfRule type="cellIs" dxfId="1308" priority="68" operator="equal">
      <formula>"P"</formula>
    </cfRule>
  </conditionalFormatting>
  <conditionalFormatting sqref="F9:J9">
    <cfRule type="cellIs" dxfId="1301" priority="73" operator="equal">
      <formula>"E"</formula>
    </cfRule>
    <cfRule type="cellIs" dxfId="1300" priority="74" operator="equal">
      <formula>"P"</formula>
    </cfRule>
  </conditionalFormatting>
  <conditionalFormatting sqref="F59:J59">
    <cfRule type="cellIs" dxfId="1291" priority="57" operator="equal">
      <formula>"E"</formula>
    </cfRule>
    <cfRule type="cellIs" dxfId="1290" priority="58" operator="equal">
      <formula>"P"</formula>
    </cfRule>
  </conditionalFormatting>
  <conditionalFormatting sqref="F91:J91">
    <cfRule type="cellIs" dxfId="1285" priority="91" operator="equal">
      <formula>"E"</formula>
    </cfRule>
    <cfRule type="cellIs" dxfId="1284" priority="92" operator="equal">
      <formula>"P"</formula>
    </cfRule>
  </conditionalFormatting>
  <conditionalFormatting sqref="F73:J73">
    <cfRule type="cellIs" dxfId="1275" priority="25" operator="equal">
      <formula>"E"</formula>
    </cfRule>
    <cfRule type="cellIs" dxfId="1274" priority="26" operator="equal">
      <formula>"P"</formula>
    </cfRule>
  </conditionalFormatting>
  <conditionalFormatting sqref="F37:J37">
    <cfRule type="cellIs" dxfId="1273" priority="41" operator="equal">
      <formula>"E"</formula>
    </cfRule>
    <cfRule type="cellIs" dxfId="1272" priority="42" operator="equal">
      <formula>"P"</formula>
    </cfRule>
  </conditionalFormatting>
  <conditionalFormatting sqref="F65:J65">
    <cfRule type="cellIs" dxfId="1267" priority="71" operator="equal">
      <formula>"E"</formula>
    </cfRule>
    <cfRule type="cellIs" dxfId="1266" priority="72" operator="equal">
      <formula>"P"</formula>
    </cfRule>
  </conditionalFormatting>
  <conditionalFormatting sqref="F81:J81">
    <cfRule type="cellIs" dxfId="1263" priority="61" operator="equal">
      <formula>"E"</formula>
    </cfRule>
    <cfRule type="cellIs" dxfId="1262" priority="62" operator="equal">
      <formula>"P"</formula>
    </cfRule>
  </conditionalFormatting>
  <conditionalFormatting sqref="F129:J129">
    <cfRule type="cellIs" dxfId="1259" priority="65" operator="equal">
      <formula>"E"</formula>
    </cfRule>
    <cfRule type="cellIs" dxfId="1258" priority="66" operator="equal">
      <formula>"P"</formula>
    </cfRule>
  </conditionalFormatting>
  <conditionalFormatting sqref="F133:J133">
    <cfRule type="cellIs" dxfId="1257" priority="63" operator="equal">
      <formula>"E"</formula>
    </cfRule>
    <cfRule type="cellIs" dxfId="1256" priority="64" operator="equal">
      <formula>"P"</formula>
    </cfRule>
  </conditionalFormatting>
  <conditionalFormatting sqref="D59:E62">
    <cfRule type="cellIs" dxfId="1255" priority="59" operator="equal">
      <formula>"E"</formula>
    </cfRule>
    <cfRule type="cellIs" dxfId="1254" priority="60" operator="equal">
      <formula>"P"</formula>
    </cfRule>
  </conditionalFormatting>
  <conditionalFormatting sqref="F13:J13">
    <cfRule type="cellIs" dxfId="1249" priority="53" operator="equal">
      <formula>"E"</formula>
    </cfRule>
    <cfRule type="cellIs" dxfId="1248" priority="54" operator="equal">
      <formula>"P"</formula>
    </cfRule>
  </conditionalFormatting>
  <conditionalFormatting sqref="F17:J17">
    <cfRule type="cellIs" dxfId="1247" priority="51" operator="equal">
      <formula>"E"</formula>
    </cfRule>
    <cfRule type="cellIs" dxfId="1246" priority="52" operator="equal">
      <formula>"P"</formula>
    </cfRule>
  </conditionalFormatting>
  <conditionalFormatting sqref="F21:J21">
    <cfRule type="cellIs" dxfId="1245" priority="49" operator="equal">
      <formula>"E"</formula>
    </cfRule>
    <cfRule type="cellIs" dxfId="1244" priority="50" operator="equal">
      <formula>"P"</formula>
    </cfRule>
  </conditionalFormatting>
  <conditionalFormatting sqref="F25:J25">
    <cfRule type="cellIs" dxfId="1243" priority="47" operator="equal">
      <formula>"E"</formula>
    </cfRule>
    <cfRule type="cellIs" dxfId="1242" priority="48" operator="equal">
      <formula>"P"</formula>
    </cfRule>
  </conditionalFormatting>
  <conditionalFormatting sqref="F29:J29">
    <cfRule type="cellIs" dxfId="1241" priority="45" operator="equal">
      <formula>"E"</formula>
    </cfRule>
    <cfRule type="cellIs" dxfId="1240" priority="46" operator="equal">
      <formula>"P"</formula>
    </cfRule>
  </conditionalFormatting>
  <conditionalFormatting sqref="F33:J33">
    <cfRule type="cellIs" dxfId="1239" priority="43" operator="equal">
      <formula>"E"</formula>
    </cfRule>
    <cfRule type="cellIs" dxfId="1238" priority="44" operator="equal">
      <formula>"P"</formula>
    </cfRule>
  </conditionalFormatting>
  <conditionalFormatting sqref="F41:J41">
    <cfRule type="cellIs" dxfId="1235" priority="39" operator="equal">
      <formula>"E"</formula>
    </cfRule>
    <cfRule type="cellIs" dxfId="1234" priority="40" operator="equal">
      <formula>"P"</formula>
    </cfRule>
  </conditionalFormatting>
  <conditionalFormatting sqref="F45:J45">
    <cfRule type="cellIs" dxfId="1233" priority="37" operator="equal">
      <formula>"E"</formula>
    </cfRule>
    <cfRule type="cellIs" dxfId="1232" priority="38" operator="equal">
      <formula>"P"</formula>
    </cfRule>
  </conditionalFormatting>
  <conditionalFormatting sqref="F49:J49">
    <cfRule type="cellIs" dxfId="1231" priority="35" operator="equal">
      <formula>"E"</formula>
    </cfRule>
    <cfRule type="cellIs" dxfId="1230" priority="36" operator="equal">
      <formula>"P"</formula>
    </cfRule>
  </conditionalFormatting>
  <conditionalFormatting sqref="F53:J53">
    <cfRule type="cellIs" dxfId="1229" priority="33" operator="equal">
      <formula>"E"</formula>
    </cfRule>
    <cfRule type="cellIs" dxfId="1228" priority="34" operator="equal">
      <formula>"P"</formula>
    </cfRule>
  </conditionalFormatting>
  <conditionalFormatting sqref="F57:J57">
    <cfRule type="cellIs" dxfId="1227" priority="31" operator="equal">
      <formula>"E"</formula>
    </cfRule>
    <cfRule type="cellIs" dxfId="1226" priority="32" operator="equal">
      <formula>"P"</formula>
    </cfRule>
  </conditionalFormatting>
  <conditionalFormatting sqref="F61:J61">
    <cfRule type="cellIs" dxfId="1225" priority="29" operator="equal">
      <formula>"E"</formula>
    </cfRule>
    <cfRule type="cellIs" dxfId="1224" priority="30" operator="equal">
      <formula>"P"</formula>
    </cfRule>
  </conditionalFormatting>
  <conditionalFormatting sqref="F69:J69">
    <cfRule type="cellIs" dxfId="1223" priority="27" operator="equal">
      <formula>"E"</formula>
    </cfRule>
    <cfRule type="cellIs" dxfId="1222" priority="28" operator="equal">
      <formula>"P"</formula>
    </cfRule>
  </conditionalFormatting>
  <conditionalFormatting sqref="F77:J77">
    <cfRule type="cellIs" dxfId="1219" priority="23" operator="equal">
      <formula>"E"</formula>
    </cfRule>
    <cfRule type="cellIs" dxfId="1218" priority="24" operator="equal">
      <formula>"P"</formula>
    </cfRule>
  </conditionalFormatting>
  <conditionalFormatting sqref="F85:J85">
    <cfRule type="cellIs" dxfId="1217" priority="21" operator="equal">
      <formula>"E"</formula>
    </cfRule>
    <cfRule type="cellIs" dxfId="1216" priority="22" operator="equal">
      <formula>"P"</formula>
    </cfRule>
  </conditionalFormatting>
  <conditionalFormatting sqref="F89:J89">
    <cfRule type="cellIs" dxfId="1215" priority="19" operator="equal">
      <formula>"E"</formula>
    </cfRule>
    <cfRule type="cellIs" dxfId="1214" priority="20" operator="equal">
      <formula>"P"</formula>
    </cfRule>
  </conditionalFormatting>
  <conditionalFormatting sqref="F93:J93">
    <cfRule type="cellIs" dxfId="1213" priority="17" operator="equal">
      <formula>"E"</formula>
    </cfRule>
    <cfRule type="cellIs" dxfId="1212" priority="18" operator="equal">
      <formula>"P"</formula>
    </cfRule>
  </conditionalFormatting>
  <conditionalFormatting sqref="F97:J97">
    <cfRule type="cellIs" dxfId="1211" priority="15" operator="equal">
      <formula>"E"</formula>
    </cfRule>
    <cfRule type="cellIs" dxfId="1210" priority="16" operator="equal">
      <formula>"P"</formula>
    </cfRule>
  </conditionalFormatting>
  <conditionalFormatting sqref="F101:J101">
    <cfRule type="cellIs" dxfId="1209" priority="13" operator="equal">
      <formula>"E"</formula>
    </cfRule>
    <cfRule type="cellIs" dxfId="1208" priority="14" operator="equal">
      <formula>"P"</formula>
    </cfRule>
  </conditionalFormatting>
  <conditionalFormatting sqref="F105:J105">
    <cfRule type="cellIs" dxfId="1207" priority="11" operator="equal">
      <formula>"E"</formula>
    </cfRule>
    <cfRule type="cellIs" dxfId="1206" priority="12" operator="equal">
      <formula>"P"</formula>
    </cfRule>
  </conditionalFormatting>
  <conditionalFormatting sqref="F117:J117">
    <cfRule type="cellIs" dxfId="1205" priority="9" operator="equal">
      <formula>"E"</formula>
    </cfRule>
    <cfRule type="cellIs" dxfId="1204" priority="10" operator="equal">
      <formula>"P"</formula>
    </cfRule>
  </conditionalFormatting>
  <conditionalFormatting sqref="F121:J121">
    <cfRule type="cellIs" dxfId="1203" priority="7" operator="equal">
      <formula>"E"</formula>
    </cfRule>
    <cfRule type="cellIs" dxfId="1202" priority="8" operator="equal">
      <formula>"P"</formula>
    </cfRule>
  </conditionalFormatting>
  <conditionalFormatting sqref="F125:J125">
    <cfRule type="cellIs" dxfId="1201" priority="5" operator="equal">
      <formula>"E"</formula>
    </cfRule>
    <cfRule type="cellIs" dxfId="1200" priority="6" operator="equal">
      <formula>"P"</formula>
    </cfRule>
  </conditionalFormatting>
  <conditionalFormatting sqref="F137:J137">
    <cfRule type="cellIs" dxfId="1199" priority="3" operator="equal">
      <formula>"E"</formula>
    </cfRule>
    <cfRule type="cellIs" dxfId="1198" priority="4" operator="equal">
      <formula>"P"</formula>
    </cfRule>
  </conditionalFormatting>
  <conditionalFormatting sqref="F141:J141">
    <cfRule type="cellIs" dxfId="1197" priority="1" operator="equal">
      <formula>"E"</formula>
    </cfRule>
    <cfRule type="cellIs" dxfId="1196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0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59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thickBot="1" x14ac:dyDescent="0.3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thickBot="1" x14ac:dyDescent="0.3">
      <c r="A24" s="135"/>
      <c r="B24" s="138"/>
      <c r="C24" s="140"/>
      <c r="D24" s="17"/>
      <c r="E24" s="32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thickBot="1" x14ac:dyDescent="0.3">
      <c r="A25" s="135"/>
      <c r="B25" s="138"/>
      <c r="C25" s="146" t="s">
        <v>17</v>
      </c>
      <c r="D25" s="17"/>
      <c r="E25" s="32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2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thickBot="1" x14ac:dyDescent="0.3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thickBot="1" x14ac:dyDescent="0.3">
      <c r="A28" s="135"/>
      <c r="B28" s="138"/>
      <c r="C28" s="140"/>
      <c r="D28" s="17"/>
      <c r="E28" s="32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thickBot="1" x14ac:dyDescent="0.3">
      <c r="A29" s="135"/>
      <c r="B29" s="138"/>
      <c r="C29" s="146" t="s">
        <v>17</v>
      </c>
      <c r="D29" s="17"/>
      <c r="E29" s="32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2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thickBot="1" x14ac:dyDescent="0.3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thickBot="1" x14ac:dyDescent="0.3">
      <c r="A32" s="135"/>
      <c r="B32" s="138"/>
      <c r="C32" s="140"/>
      <c r="D32" s="17"/>
      <c r="E32" s="32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thickBot="1" x14ac:dyDescent="0.3">
      <c r="A33" s="135"/>
      <c r="B33" s="138"/>
      <c r="C33" s="146" t="s">
        <v>17</v>
      </c>
      <c r="D33" s="17"/>
      <c r="E33" s="32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50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2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thickBot="1" x14ac:dyDescent="0.3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2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thickBot="1" x14ac:dyDescent="0.3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2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thickBot="1" x14ac:dyDescent="0.3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2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28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29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thickBot="1" x14ac:dyDescent="0.3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2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thickBot="1" x14ac:dyDescent="0.3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2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thickBot="1" x14ac:dyDescent="0.3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2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135"/>
      <c r="B88" s="138"/>
      <c r="C88" s="140"/>
      <c r="D88" s="17"/>
      <c r="E88" s="30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thickBot="1" x14ac:dyDescent="0.3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thickBot="1" x14ac:dyDescent="0.3">
      <c r="A92" s="135"/>
      <c r="B92" s="138"/>
      <c r="C92" s="140"/>
      <c r="D92" s="17"/>
      <c r="E92" s="32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thickBot="1" x14ac:dyDescent="0.3">
      <c r="A93" s="135"/>
      <c r="B93" s="138"/>
      <c r="C93" s="146" t="s">
        <v>17</v>
      </c>
      <c r="D93" s="17"/>
      <c r="E93" s="32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2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32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30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30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31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27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28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28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29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32"/>
      <c r="F115" s="141"/>
      <c r="G115" s="141"/>
      <c r="H115" s="141"/>
      <c r="I115" s="141"/>
      <c r="J115" s="141"/>
      <c r="K115" s="142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x14ac:dyDescent="0.25">
      <c r="A116" s="135"/>
      <c r="B116" s="138"/>
      <c r="C116" s="140"/>
      <c r="D116" s="17"/>
      <c r="E116" s="30"/>
      <c r="F116" s="153"/>
      <c r="G116" s="153"/>
      <c r="H116" s="153"/>
      <c r="I116" s="153"/>
      <c r="J116" s="153"/>
      <c r="K116" s="154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30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55"/>
      <c r="G119" s="155"/>
      <c r="H119" s="155"/>
      <c r="I119" s="155"/>
      <c r="J119" s="155"/>
      <c r="K119" s="156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thickBot="1" x14ac:dyDescent="0.3">
      <c r="A120" s="135"/>
      <c r="B120" s="138"/>
      <c r="C120" s="140"/>
      <c r="D120" s="17"/>
      <c r="E120" s="30"/>
      <c r="F120" s="157"/>
      <c r="G120" s="157"/>
      <c r="H120" s="157"/>
      <c r="I120" s="157"/>
      <c r="J120" s="157"/>
      <c r="K120" s="158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31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27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28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28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29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134"/>
      <c r="B131" s="137"/>
      <c r="C131" s="139" t="s">
        <v>13</v>
      </c>
      <c r="D131" s="22"/>
      <c r="E131" s="32"/>
      <c r="F131" s="141"/>
      <c r="G131" s="141"/>
      <c r="H131" s="141"/>
      <c r="I131" s="141"/>
      <c r="J131" s="141"/>
      <c r="K131" s="142"/>
      <c r="L131" s="37" t="s">
        <v>30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135"/>
      <c r="B132" s="138"/>
      <c r="C132" s="140"/>
      <c r="D132" s="17"/>
      <c r="E132" s="30"/>
      <c r="F132" s="153"/>
      <c r="G132" s="153"/>
      <c r="H132" s="153"/>
      <c r="I132" s="153"/>
      <c r="J132" s="153"/>
      <c r="K132" s="154"/>
      <c r="L132" s="37" t="s">
        <v>31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135"/>
      <c r="B133" s="138"/>
      <c r="C133" s="146" t="s">
        <v>17</v>
      </c>
      <c r="D133" s="17"/>
      <c r="E133" s="30"/>
      <c r="F133" s="20" t="s">
        <v>46</v>
      </c>
      <c r="G133" s="21" t="s">
        <v>47</v>
      </c>
      <c r="H133" s="21" t="s">
        <v>48</v>
      </c>
      <c r="I133" s="59" t="s">
        <v>49</v>
      </c>
      <c r="J133" s="53" t="s">
        <v>50</v>
      </c>
      <c r="K133" s="54"/>
      <c r="L133" s="37" t="s">
        <v>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136"/>
      <c r="B134" s="145"/>
      <c r="C134" s="147"/>
      <c r="D134" s="26"/>
      <c r="E134" s="31"/>
      <c r="F134" s="64"/>
      <c r="G134" s="65"/>
      <c r="H134" s="65"/>
      <c r="I134" s="65"/>
      <c r="J134" s="62"/>
      <c r="K134" s="63"/>
      <c r="L134" s="37" t="s">
        <v>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.75" x14ac:dyDescent="0.25">
      <c r="L135" s="77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  <row r="147" spans="12:12" ht="15.75" x14ac:dyDescent="0.25">
      <c r="L147" s="36"/>
    </row>
    <row r="148" spans="12:12" ht="15.75" x14ac:dyDescent="0.25">
      <c r="L148" s="36"/>
    </row>
    <row r="149" spans="12:12" ht="15.75" x14ac:dyDescent="0.25">
      <c r="L149" s="36"/>
    </row>
    <row r="150" spans="12:12" ht="15.75" x14ac:dyDescent="0.25">
      <c r="L150" s="36"/>
    </row>
  </sheetData>
  <mergeCells count="204">
    <mergeCell ref="A1:A3"/>
    <mergeCell ref="B1:I1"/>
    <mergeCell ref="J1:L1"/>
    <mergeCell ref="B2:I2"/>
    <mergeCell ref="J2:L2"/>
    <mergeCell ref="B3:D3"/>
    <mergeCell ref="E3:I3"/>
    <mergeCell ref="J3:L3"/>
    <mergeCell ref="A5:A6"/>
    <mergeCell ref="B5:B6"/>
    <mergeCell ref="C5:D6"/>
    <mergeCell ref="E5:E6"/>
    <mergeCell ref="F5:K6"/>
    <mergeCell ref="A19:A22"/>
    <mergeCell ref="B19:B20"/>
    <mergeCell ref="C19:C20"/>
    <mergeCell ref="F19:K20"/>
    <mergeCell ref="B21:B22"/>
    <mergeCell ref="C21:C22"/>
    <mergeCell ref="A7:A10"/>
    <mergeCell ref="B7:B8"/>
    <mergeCell ref="C7:C8"/>
    <mergeCell ref="F7:K8"/>
    <mergeCell ref="B9:B10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51:A54"/>
    <mergeCell ref="B51:B52"/>
    <mergeCell ref="C51:C52"/>
    <mergeCell ref="F51:K52"/>
    <mergeCell ref="B53:B54"/>
    <mergeCell ref="C53:C54"/>
    <mergeCell ref="A47:A50"/>
    <mergeCell ref="B47:B48"/>
    <mergeCell ref="C47:C48"/>
    <mergeCell ref="F47:K48"/>
    <mergeCell ref="B49:B50"/>
    <mergeCell ref="C49:C50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75:A78"/>
    <mergeCell ref="B75:B76"/>
    <mergeCell ref="C75:C76"/>
    <mergeCell ref="F75:K76"/>
    <mergeCell ref="B77:B78"/>
    <mergeCell ref="C77:C78"/>
    <mergeCell ref="A71:A74"/>
    <mergeCell ref="B71:B72"/>
    <mergeCell ref="C71:C72"/>
    <mergeCell ref="B73:B74"/>
    <mergeCell ref="C73:C74"/>
    <mergeCell ref="A79:A82"/>
    <mergeCell ref="B79:B80"/>
    <mergeCell ref="C79:C80"/>
    <mergeCell ref="F79:K80"/>
    <mergeCell ref="B81:B82"/>
    <mergeCell ref="C81:C82"/>
    <mergeCell ref="A83:A86"/>
    <mergeCell ref="B83:B84"/>
    <mergeCell ref="C83:C84"/>
    <mergeCell ref="F83:K84"/>
    <mergeCell ref="B85:B86"/>
    <mergeCell ref="C85:C86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31:A134"/>
    <mergeCell ref="B131:B132"/>
    <mergeCell ref="C131:C132"/>
    <mergeCell ref="F131:K132"/>
    <mergeCell ref="B133:B134"/>
    <mergeCell ref="C133:C134"/>
    <mergeCell ref="A127:A130"/>
    <mergeCell ref="B127:B128"/>
    <mergeCell ref="C127:C128"/>
    <mergeCell ref="F127:K128"/>
    <mergeCell ref="B129:B130"/>
    <mergeCell ref="C129:C130"/>
  </mergeCells>
  <conditionalFormatting sqref="F7:J7 D8:E8 D10:E10 D103:E110 D119:E130">
    <cfRule type="cellIs" dxfId="1195" priority="201" operator="equal">
      <formula>"E"</formula>
    </cfRule>
    <cfRule type="cellIs" dxfId="1194" priority="202" operator="equal">
      <formula>"P"</formula>
    </cfRule>
  </conditionalFormatting>
  <conditionalFormatting sqref="F11:J11">
    <cfRule type="cellIs" dxfId="1193" priority="199" operator="equal">
      <formula>"E"</formula>
    </cfRule>
    <cfRule type="cellIs" dxfId="1192" priority="200" operator="equal">
      <formula>"P"</formula>
    </cfRule>
  </conditionalFormatting>
  <conditionalFormatting sqref="F15:J15">
    <cfRule type="cellIs" dxfId="1191" priority="197" operator="equal">
      <formula>"E"</formula>
    </cfRule>
    <cfRule type="cellIs" dxfId="1190" priority="198" operator="equal">
      <formula>"P"</formula>
    </cfRule>
  </conditionalFormatting>
  <conditionalFormatting sqref="F19:J19">
    <cfRule type="cellIs" dxfId="1189" priority="195" operator="equal">
      <formula>"E"</formula>
    </cfRule>
    <cfRule type="cellIs" dxfId="1188" priority="196" operator="equal">
      <formula>"P"</formula>
    </cfRule>
  </conditionalFormatting>
  <conditionalFormatting sqref="F23:J23">
    <cfRule type="cellIs" dxfId="1187" priority="193" operator="equal">
      <formula>"E"</formula>
    </cfRule>
    <cfRule type="cellIs" dxfId="1186" priority="194" operator="equal">
      <formula>"P"</formula>
    </cfRule>
  </conditionalFormatting>
  <conditionalFormatting sqref="F27:J27">
    <cfRule type="cellIs" dxfId="1185" priority="191" operator="equal">
      <formula>"E"</formula>
    </cfRule>
    <cfRule type="cellIs" dxfId="1184" priority="192" operator="equal">
      <formula>"P"</formula>
    </cfRule>
  </conditionalFormatting>
  <conditionalFormatting sqref="F31:J31">
    <cfRule type="cellIs" dxfId="1183" priority="189" operator="equal">
      <formula>"E"</formula>
    </cfRule>
    <cfRule type="cellIs" dxfId="1182" priority="190" operator="equal">
      <formula>"P"</formula>
    </cfRule>
  </conditionalFormatting>
  <conditionalFormatting sqref="F35:J35">
    <cfRule type="cellIs" dxfId="1181" priority="187" operator="equal">
      <formula>"E"</formula>
    </cfRule>
    <cfRule type="cellIs" dxfId="1180" priority="188" operator="equal">
      <formula>"P"</formula>
    </cfRule>
  </conditionalFormatting>
  <conditionalFormatting sqref="F39:J39">
    <cfRule type="cellIs" dxfId="1179" priority="185" operator="equal">
      <formula>"E"</formula>
    </cfRule>
    <cfRule type="cellIs" dxfId="1178" priority="186" operator="equal">
      <formula>"P"</formula>
    </cfRule>
  </conditionalFormatting>
  <conditionalFormatting sqref="F43:J43">
    <cfRule type="cellIs" dxfId="1177" priority="183" operator="equal">
      <formula>"E"</formula>
    </cfRule>
    <cfRule type="cellIs" dxfId="1176" priority="184" operator="equal">
      <formula>"P"</formula>
    </cfRule>
  </conditionalFormatting>
  <conditionalFormatting sqref="F47:J47">
    <cfRule type="cellIs" dxfId="1175" priority="181" operator="equal">
      <formula>"E"</formula>
    </cfRule>
    <cfRule type="cellIs" dxfId="1174" priority="182" operator="equal">
      <formula>"P"</formula>
    </cfRule>
  </conditionalFormatting>
  <conditionalFormatting sqref="F51:J51">
    <cfRule type="cellIs" dxfId="1173" priority="179" operator="equal">
      <formula>"E"</formula>
    </cfRule>
    <cfRule type="cellIs" dxfId="1172" priority="180" operator="equal">
      <formula>"P"</formula>
    </cfRule>
  </conditionalFormatting>
  <conditionalFormatting sqref="F55:J55">
    <cfRule type="cellIs" dxfId="1171" priority="175" operator="equal">
      <formula>"E"</formula>
    </cfRule>
    <cfRule type="cellIs" dxfId="1170" priority="176" operator="equal">
      <formula>"P"</formula>
    </cfRule>
  </conditionalFormatting>
  <conditionalFormatting sqref="F59:J59">
    <cfRule type="cellIs" dxfId="1169" priority="173" operator="equal">
      <formula>"E"</formula>
    </cfRule>
    <cfRule type="cellIs" dxfId="1168" priority="174" operator="equal">
      <formula>"P"</formula>
    </cfRule>
  </conditionalFormatting>
  <conditionalFormatting sqref="F67:J67">
    <cfRule type="cellIs" dxfId="1167" priority="171" operator="equal">
      <formula>"E"</formula>
    </cfRule>
    <cfRule type="cellIs" dxfId="1166" priority="172" operator="equal">
      <formula>"P"</formula>
    </cfRule>
  </conditionalFormatting>
  <conditionalFormatting sqref="F71">
    <cfRule type="cellIs" dxfId="1165" priority="169" operator="equal">
      <formula>"E"</formula>
    </cfRule>
    <cfRule type="cellIs" dxfId="1164" priority="170" operator="equal">
      <formula>"P"</formula>
    </cfRule>
  </conditionalFormatting>
  <conditionalFormatting sqref="F79:J79">
    <cfRule type="cellIs" dxfId="1163" priority="167" operator="equal">
      <formula>"E"</formula>
    </cfRule>
    <cfRule type="cellIs" dxfId="1162" priority="168" operator="equal">
      <formula>"P"</formula>
    </cfRule>
  </conditionalFormatting>
  <conditionalFormatting sqref="F91:J91">
    <cfRule type="cellIs" dxfId="1161" priority="165" operator="equal">
      <formula>"E"</formula>
    </cfRule>
    <cfRule type="cellIs" dxfId="1160" priority="166" operator="equal">
      <formula>"P"</formula>
    </cfRule>
  </conditionalFormatting>
  <conditionalFormatting sqref="F95:J95">
    <cfRule type="cellIs" dxfId="1159" priority="163" operator="equal">
      <formula>"E"</formula>
    </cfRule>
    <cfRule type="cellIs" dxfId="1158" priority="164" operator="equal">
      <formula>"P"</formula>
    </cfRule>
  </conditionalFormatting>
  <conditionalFormatting sqref="F99:J99">
    <cfRule type="cellIs" dxfId="1157" priority="161" operator="equal">
      <formula>"E"</formula>
    </cfRule>
    <cfRule type="cellIs" dxfId="1156" priority="162" operator="equal">
      <formula>"P"</formula>
    </cfRule>
  </conditionalFormatting>
  <conditionalFormatting sqref="F103:J103">
    <cfRule type="cellIs" dxfId="1155" priority="159" operator="equal">
      <formula>"E"</formula>
    </cfRule>
    <cfRule type="cellIs" dxfId="1154" priority="160" operator="equal">
      <formula>"P"</formula>
    </cfRule>
  </conditionalFormatting>
  <conditionalFormatting sqref="F107:J107">
    <cfRule type="cellIs" dxfId="1153" priority="157" operator="equal">
      <formula>"E"</formula>
    </cfRule>
    <cfRule type="cellIs" dxfId="1152" priority="158" operator="equal">
      <formula>"P"</formula>
    </cfRule>
  </conditionalFormatting>
  <conditionalFormatting sqref="F111:J111">
    <cfRule type="cellIs" dxfId="1151" priority="155" operator="equal">
      <formula>"E"</formula>
    </cfRule>
    <cfRule type="cellIs" dxfId="1150" priority="156" operator="equal">
      <formula>"P"</formula>
    </cfRule>
  </conditionalFormatting>
  <conditionalFormatting sqref="F115:J115">
    <cfRule type="cellIs" dxfId="1149" priority="153" operator="equal">
      <formula>"E"</formula>
    </cfRule>
    <cfRule type="cellIs" dxfId="1148" priority="154" operator="equal">
      <formula>"P"</formula>
    </cfRule>
  </conditionalFormatting>
  <conditionalFormatting sqref="F123:J123">
    <cfRule type="cellIs" dxfId="1147" priority="151" operator="equal">
      <formula>"E"</formula>
    </cfRule>
    <cfRule type="cellIs" dxfId="1146" priority="152" operator="equal">
      <formula>"P"</formula>
    </cfRule>
  </conditionalFormatting>
  <conditionalFormatting sqref="F127:J127">
    <cfRule type="cellIs" dxfId="1145" priority="149" operator="equal">
      <formula>"E"</formula>
    </cfRule>
    <cfRule type="cellIs" dxfId="1144" priority="150" operator="equal">
      <formula>"P"</formula>
    </cfRule>
  </conditionalFormatting>
  <conditionalFormatting sqref="F131:J131">
    <cfRule type="cellIs" dxfId="1143" priority="147" operator="equal">
      <formula>"E"</formula>
    </cfRule>
    <cfRule type="cellIs" dxfId="1142" priority="148" operator="equal">
      <formula>"P"</formula>
    </cfRule>
  </conditionalFormatting>
  <conditionalFormatting sqref="F75:J75">
    <cfRule type="cellIs" dxfId="1141" priority="133" operator="equal">
      <formula>"E"</formula>
    </cfRule>
    <cfRule type="cellIs" dxfId="1140" priority="134" operator="equal">
      <formula>"P"</formula>
    </cfRule>
  </conditionalFormatting>
  <conditionalFormatting sqref="F63:J63">
    <cfRule type="cellIs" dxfId="1139" priority="141" operator="equal">
      <formula>"E"</formula>
    </cfRule>
    <cfRule type="cellIs" dxfId="1138" priority="142" operator="equal">
      <formula>"P"</formula>
    </cfRule>
  </conditionalFormatting>
  <conditionalFormatting sqref="F119:J119">
    <cfRule type="cellIs" dxfId="1137" priority="139" operator="equal">
      <formula>"E"</formula>
    </cfRule>
    <cfRule type="cellIs" dxfId="1136" priority="140" operator="equal">
      <formula>"P"</formula>
    </cfRule>
  </conditionalFormatting>
  <conditionalFormatting sqref="F121:J121">
    <cfRule type="cellIs" dxfId="1135" priority="137" operator="equal">
      <formula>"E"</formula>
    </cfRule>
    <cfRule type="cellIs" dxfId="1134" priority="138" operator="equal">
      <formula>"P"</formula>
    </cfRule>
  </conditionalFormatting>
  <conditionalFormatting sqref="F65:J65">
    <cfRule type="cellIs" dxfId="1129" priority="103" operator="equal">
      <formula>"E"</formula>
    </cfRule>
    <cfRule type="cellIs" dxfId="1128" priority="104" operator="equal">
      <formula>"P"</formula>
    </cfRule>
  </conditionalFormatting>
  <conditionalFormatting sqref="F61:J61">
    <cfRule type="cellIs" dxfId="1125" priority="125" operator="equal">
      <formula>"E"</formula>
    </cfRule>
    <cfRule type="cellIs" dxfId="1124" priority="126" operator="equal">
      <formula>"P"</formula>
    </cfRule>
  </conditionalFormatting>
  <conditionalFormatting sqref="F113:J113">
    <cfRule type="cellIs" dxfId="1123" priority="101" operator="equal">
      <formula>"E"</formula>
    </cfRule>
    <cfRule type="cellIs" dxfId="1122" priority="102" operator="equal">
      <formula>"P"</formula>
    </cfRule>
  </conditionalFormatting>
  <conditionalFormatting sqref="F69:J69">
    <cfRule type="cellIs" dxfId="1111" priority="109" operator="equal">
      <formula>"E"</formula>
    </cfRule>
    <cfRule type="cellIs" dxfId="1110" priority="110" operator="equal">
      <formula>"P"</formula>
    </cfRule>
  </conditionalFormatting>
  <conditionalFormatting sqref="F41:J41">
    <cfRule type="cellIs" dxfId="1107" priority="105" operator="equal">
      <formula>"E"</formula>
    </cfRule>
    <cfRule type="cellIs" dxfId="1106" priority="106" operator="equal">
      <formula>"P"</formula>
    </cfRule>
  </conditionalFormatting>
  <conditionalFormatting sqref="F87:J87">
    <cfRule type="cellIs" dxfId="1101" priority="99" operator="equal">
      <formula>"E"</formula>
    </cfRule>
    <cfRule type="cellIs" dxfId="1100" priority="100" operator="equal">
      <formula>"P"</formula>
    </cfRule>
  </conditionalFormatting>
  <conditionalFormatting sqref="F89:J89">
    <cfRule type="cellIs" dxfId="1099" priority="97" operator="equal">
      <formula>"E"</formula>
    </cfRule>
    <cfRule type="cellIs" dxfId="1098" priority="98" operator="equal">
      <formula>"P"</formula>
    </cfRule>
  </conditionalFormatting>
  <conditionalFormatting sqref="F133:J133">
    <cfRule type="cellIs" dxfId="1097" priority="93" operator="equal">
      <formula>"E"</formula>
    </cfRule>
    <cfRule type="cellIs" dxfId="1096" priority="94" operator="equal">
      <formula>"P"</formula>
    </cfRule>
  </conditionalFormatting>
  <conditionalFormatting sqref="F101:J101">
    <cfRule type="cellIs" dxfId="1093" priority="91" operator="equal">
      <formula>"E"</formula>
    </cfRule>
    <cfRule type="cellIs" dxfId="1092" priority="92" operator="equal">
      <formula>"P"</formula>
    </cfRule>
  </conditionalFormatting>
  <conditionalFormatting sqref="F13:J13">
    <cfRule type="cellIs" dxfId="1091" priority="89" operator="equal">
      <formula>"E"</formula>
    </cfRule>
    <cfRule type="cellIs" dxfId="1090" priority="90" operator="equal">
      <formula>"P"</formula>
    </cfRule>
  </conditionalFormatting>
  <conditionalFormatting sqref="F49:J49">
    <cfRule type="cellIs" dxfId="1089" priority="87" operator="equal">
      <formula>"E"</formula>
    </cfRule>
    <cfRule type="cellIs" dxfId="1088" priority="88" operator="equal">
      <formula>"P"</formula>
    </cfRule>
  </conditionalFormatting>
  <conditionalFormatting sqref="F9:J9">
    <cfRule type="cellIs" dxfId="1087" priority="83" operator="equal">
      <formula>"E"</formula>
    </cfRule>
    <cfRule type="cellIs" dxfId="1086" priority="84" operator="equal">
      <formula>"P"</formula>
    </cfRule>
  </conditionalFormatting>
  <conditionalFormatting sqref="F57:J57">
    <cfRule type="cellIs" dxfId="1085" priority="81" operator="equal">
      <formula>"E"</formula>
    </cfRule>
    <cfRule type="cellIs" dxfId="1084" priority="82" operator="equal">
      <formula>"P"</formula>
    </cfRule>
  </conditionalFormatting>
  <conditionalFormatting sqref="F73:J73">
    <cfRule type="cellIs" dxfId="1083" priority="79" operator="equal">
      <formula>"E"</formula>
    </cfRule>
    <cfRule type="cellIs" dxfId="1082" priority="80" operator="equal">
      <formula>"P"</formula>
    </cfRule>
  </conditionalFormatting>
  <conditionalFormatting sqref="F105:J105">
    <cfRule type="cellIs" dxfId="1081" priority="77" operator="equal">
      <formula>"E"</formula>
    </cfRule>
    <cfRule type="cellIs" dxfId="1080" priority="78" operator="equal">
      <formula>"P"</formula>
    </cfRule>
  </conditionalFormatting>
  <conditionalFormatting sqref="F109:J109">
    <cfRule type="cellIs" dxfId="1079" priority="75" operator="equal">
      <formula>"E"</formula>
    </cfRule>
    <cfRule type="cellIs" dxfId="1078" priority="76" operator="equal">
      <formula>"P"</formula>
    </cfRule>
  </conditionalFormatting>
  <conditionalFormatting sqref="F125:J125">
    <cfRule type="cellIs" dxfId="1077" priority="73" operator="equal">
      <formula>"E"</formula>
    </cfRule>
    <cfRule type="cellIs" dxfId="1076" priority="74" operator="equal">
      <formula>"P"</formula>
    </cfRule>
  </conditionalFormatting>
  <conditionalFormatting sqref="F129:J129">
    <cfRule type="cellIs" dxfId="1075" priority="71" operator="equal">
      <formula>"E"</formula>
    </cfRule>
    <cfRule type="cellIs" dxfId="1074" priority="72" operator="equal">
      <formula>"P"</formula>
    </cfRule>
  </conditionalFormatting>
  <conditionalFormatting sqref="D7:E7">
    <cfRule type="cellIs" dxfId="1073" priority="69" operator="equal">
      <formula>"E"</formula>
    </cfRule>
    <cfRule type="cellIs" dxfId="1072" priority="70" operator="equal">
      <formula>"P"</formula>
    </cfRule>
  </conditionalFormatting>
  <conditionalFormatting sqref="D9:E9">
    <cfRule type="cellIs" dxfId="1071" priority="67" operator="equal">
      <formula>"E"</formula>
    </cfRule>
    <cfRule type="cellIs" dxfId="1070" priority="68" operator="equal">
      <formula>"P"</formula>
    </cfRule>
  </conditionalFormatting>
  <conditionalFormatting sqref="D11:E14">
    <cfRule type="cellIs" dxfId="1069" priority="65" operator="equal">
      <formula>"E"</formula>
    </cfRule>
    <cfRule type="cellIs" dxfId="1068" priority="66" operator="equal">
      <formula>"P"</formula>
    </cfRule>
  </conditionalFormatting>
  <conditionalFormatting sqref="D15:E18">
    <cfRule type="cellIs" dxfId="1067" priority="63" operator="equal">
      <formula>"E"</formula>
    </cfRule>
    <cfRule type="cellIs" dxfId="1066" priority="64" operator="equal">
      <formula>"P"</formula>
    </cfRule>
  </conditionalFormatting>
  <conditionalFormatting sqref="D19:E30">
    <cfRule type="cellIs" dxfId="1065" priority="61" operator="equal">
      <formula>"E"</formula>
    </cfRule>
    <cfRule type="cellIs" dxfId="1064" priority="62" operator="equal">
      <formula>"P"</formula>
    </cfRule>
  </conditionalFormatting>
  <conditionalFormatting sqref="D31:E42">
    <cfRule type="cellIs" dxfId="1063" priority="59" operator="equal">
      <formula>"E"</formula>
    </cfRule>
    <cfRule type="cellIs" dxfId="1062" priority="60" operator="equal">
      <formula>"P"</formula>
    </cfRule>
  </conditionalFormatting>
  <conditionalFormatting sqref="D43:E54">
    <cfRule type="cellIs" dxfId="1061" priority="57" operator="equal">
      <formula>"E"</formula>
    </cfRule>
    <cfRule type="cellIs" dxfId="1060" priority="58" operator="equal">
      <formula>"P"</formula>
    </cfRule>
  </conditionalFormatting>
  <conditionalFormatting sqref="D55:E62">
    <cfRule type="cellIs" dxfId="1059" priority="55" operator="equal">
      <formula>"E"</formula>
    </cfRule>
    <cfRule type="cellIs" dxfId="1058" priority="56" operator="equal">
      <formula>"P"</formula>
    </cfRule>
  </conditionalFormatting>
  <conditionalFormatting sqref="D63:E66">
    <cfRule type="cellIs" dxfId="1057" priority="53" operator="equal">
      <formula>"E"</formula>
    </cfRule>
    <cfRule type="cellIs" dxfId="1056" priority="54" operator="equal">
      <formula>"P"</formula>
    </cfRule>
  </conditionalFormatting>
  <conditionalFormatting sqref="D68:E68 D67 D69 D70:E78">
    <cfRule type="cellIs" dxfId="1055" priority="51" operator="equal">
      <formula>"E"</formula>
    </cfRule>
    <cfRule type="cellIs" dxfId="1054" priority="52" operator="equal">
      <formula>"P"</formula>
    </cfRule>
  </conditionalFormatting>
  <conditionalFormatting sqref="E67">
    <cfRule type="cellIs" dxfId="1053" priority="49" operator="equal">
      <formula>"E"</formula>
    </cfRule>
    <cfRule type="cellIs" dxfId="1052" priority="50" operator="equal">
      <formula>"P"</formula>
    </cfRule>
  </conditionalFormatting>
  <conditionalFormatting sqref="E69">
    <cfRule type="cellIs" dxfId="1051" priority="47" operator="equal">
      <formula>"E"</formula>
    </cfRule>
    <cfRule type="cellIs" dxfId="1050" priority="48" operator="equal">
      <formula>"P"</formula>
    </cfRule>
  </conditionalFormatting>
  <conditionalFormatting sqref="D91:E102">
    <cfRule type="cellIs" dxfId="1049" priority="33" operator="equal">
      <formula>"E"</formula>
    </cfRule>
    <cfRule type="cellIs" dxfId="1048" priority="34" operator="equal">
      <formula>"P"</formula>
    </cfRule>
  </conditionalFormatting>
  <conditionalFormatting sqref="F83:J83">
    <cfRule type="cellIs" dxfId="1047" priority="43" operator="equal">
      <formula>"E"</formula>
    </cfRule>
    <cfRule type="cellIs" dxfId="1046" priority="44" operator="equal">
      <formula>"P"</formula>
    </cfRule>
  </conditionalFormatting>
  <conditionalFormatting sqref="F85:J85">
    <cfRule type="cellIs" dxfId="1045" priority="41" operator="equal">
      <formula>"E"</formula>
    </cfRule>
    <cfRule type="cellIs" dxfId="1044" priority="42" operator="equal">
      <formula>"P"</formula>
    </cfRule>
  </conditionalFormatting>
  <conditionalFormatting sqref="D79:E82">
    <cfRule type="cellIs" dxfId="1043" priority="39" operator="equal">
      <formula>"E"</formula>
    </cfRule>
    <cfRule type="cellIs" dxfId="1042" priority="40" operator="equal">
      <formula>"P"</formula>
    </cfRule>
  </conditionalFormatting>
  <conditionalFormatting sqref="D83:E86">
    <cfRule type="cellIs" dxfId="1041" priority="37" operator="equal">
      <formula>"E"</formula>
    </cfRule>
    <cfRule type="cellIs" dxfId="1040" priority="38" operator="equal">
      <formula>"P"</formula>
    </cfRule>
  </conditionalFormatting>
  <conditionalFormatting sqref="D87:E90">
    <cfRule type="cellIs" dxfId="1039" priority="35" operator="equal">
      <formula>"E"</formula>
    </cfRule>
    <cfRule type="cellIs" dxfId="1038" priority="36" operator="equal">
      <formula>"P"</formula>
    </cfRule>
  </conditionalFormatting>
  <conditionalFormatting sqref="D111:E114">
    <cfRule type="cellIs" dxfId="1037" priority="31" operator="equal">
      <formula>"E"</formula>
    </cfRule>
    <cfRule type="cellIs" dxfId="1036" priority="32" operator="equal">
      <formula>"P"</formula>
    </cfRule>
  </conditionalFormatting>
  <conditionalFormatting sqref="D115:E118">
    <cfRule type="cellIs" dxfId="1035" priority="29" operator="equal">
      <formula>"E"</formula>
    </cfRule>
    <cfRule type="cellIs" dxfId="1034" priority="30" operator="equal">
      <formula>"P"</formula>
    </cfRule>
  </conditionalFormatting>
  <conditionalFormatting sqref="D131:E134">
    <cfRule type="cellIs" dxfId="1033" priority="27" operator="equal">
      <formula>"E"</formula>
    </cfRule>
    <cfRule type="cellIs" dxfId="1032" priority="28" operator="equal">
      <formula>"P"</formula>
    </cfRule>
  </conditionalFormatting>
  <conditionalFormatting sqref="F17:J17">
    <cfRule type="cellIs" dxfId="1031" priority="25" operator="equal">
      <formula>"E"</formula>
    </cfRule>
    <cfRule type="cellIs" dxfId="1030" priority="26" operator="equal">
      <formula>"P"</formula>
    </cfRule>
  </conditionalFormatting>
  <conditionalFormatting sqref="F21:J21">
    <cfRule type="cellIs" dxfId="1029" priority="23" operator="equal">
      <formula>"E"</formula>
    </cfRule>
    <cfRule type="cellIs" dxfId="1028" priority="24" operator="equal">
      <formula>"P"</formula>
    </cfRule>
  </conditionalFormatting>
  <conditionalFormatting sqref="F25:J25">
    <cfRule type="cellIs" dxfId="1027" priority="21" operator="equal">
      <formula>"E"</formula>
    </cfRule>
    <cfRule type="cellIs" dxfId="1026" priority="22" operator="equal">
      <formula>"P"</formula>
    </cfRule>
  </conditionalFormatting>
  <conditionalFormatting sqref="F29:J29">
    <cfRule type="cellIs" dxfId="1025" priority="19" operator="equal">
      <formula>"E"</formula>
    </cfRule>
    <cfRule type="cellIs" dxfId="1024" priority="20" operator="equal">
      <formula>"P"</formula>
    </cfRule>
  </conditionalFormatting>
  <conditionalFormatting sqref="F33:J33">
    <cfRule type="cellIs" dxfId="1023" priority="17" operator="equal">
      <formula>"E"</formula>
    </cfRule>
    <cfRule type="cellIs" dxfId="1022" priority="18" operator="equal">
      <formula>"P"</formula>
    </cfRule>
  </conditionalFormatting>
  <conditionalFormatting sqref="F37:J37">
    <cfRule type="cellIs" dxfId="1021" priority="15" operator="equal">
      <formula>"E"</formula>
    </cfRule>
    <cfRule type="cellIs" dxfId="1020" priority="16" operator="equal">
      <formula>"P"</formula>
    </cfRule>
  </conditionalFormatting>
  <conditionalFormatting sqref="F45:J45">
    <cfRule type="cellIs" dxfId="1019" priority="13" operator="equal">
      <formula>"E"</formula>
    </cfRule>
    <cfRule type="cellIs" dxfId="1018" priority="14" operator="equal">
      <formula>"P"</formula>
    </cfRule>
  </conditionalFormatting>
  <conditionalFormatting sqref="F53:J53">
    <cfRule type="cellIs" dxfId="1017" priority="11" operator="equal">
      <formula>"E"</formula>
    </cfRule>
    <cfRule type="cellIs" dxfId="1016" priority="12" operator="equal">
      <formula>"P"</formula>
    </cfRule>
  </conditionalFormatting>
  <conditionalFormatting sqref="F77:J77">
    <cfRule type="cellIs" dxfId="1015" priority="9" operator="equal">
      <formula>"E"</formula>
    </cfRule>
    <cfRule type="cellIs" dxfId="1014" priority="10" operator="equal">
      <formula>"P"</formula>
    </cfRule>
  </conditionalFormatting>
  <conditionalFormatting sqref="F81:J81">
    <cfRule type="cellIs" dxfId="1013" priority="7" operator="equal">
      <formula>"E"</formula>
    </cfRule>
    <cfRule type="cellIs" dxfId="1012" priority="8" operator="equal">
      <formula>"P"</formula>
    </cfRule>
  </conditionalFormatting>
  <conditionalFormatting sqref="F93:J93">
    <cfRule type="cellIs" dxfId="1011" priority="5" operator="equal">
      <formula>"E"</formula>
    </cfRule>
    <cfRule type="cellIs" dxfId="1010" priority="6" operator="equal">
      <formula>"P"</formula>
    </cfRule>
  </conditionalFormatting>
  <conditionalFormatting sqref="F97:J97">
    <cfRule type="cellIs" dxfId="1009" priority="3" operator="equal">
      <formula>"E"</formula>
    </cfRule>
    <cfRule type="cellIs" dxfId="1008" priority="4" operator="equal">
      <formula>"P"</formula>
    </cfRule>
  </conditionalFormatting>
  <conditionalFormatting sqref="F117:J117">
    <cfRule type="cellIs" dxfId="1007" priority="1" operator="equal">
      <formula>"E"</formula>
    </cfRule>
    <cfRule type="cellIs" dxfId="1006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0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60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135"/>
      <c r="B88" s="138"/>
      <c r="C88" s="140"/>
      <c r="D88" s="17"/>
      <c r="E88" s="30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thickBot="1" x14ac:dyDescent="0.3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thickBot="1" x14ac:dyDescent="0.3">
      <c r="A92" s="135"/>
      <c r="B92" s="138"/>
      <c r="C92" s="140"/>
      <c r="D92" s="17"/>
      <c r="E92" s="32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thickBot="1" x14ac:dyDescent="0.3">
      <c r="A93" s="135"/>
      <c r="B93" s="138"/>
      <c r="C93" s="146" t="s">
        <v>17</v>
      </c>
      <c r="D93" s="17"/>
      <c r="E93" s="32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2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32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30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30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31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27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28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28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29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32"/>
      <c r="F115" s="141"/>
      <c r="G115" s="141"/>
      <c r="H115" s="141"/>
      <c r="I115" s="141"/>
      <c r="J115" s="141"/>
      <c r="K115" s="142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x14ac:dyDescent="0.25">
      <c r="A116" s="135"/>
      <c r="B116" s="138"/>
      <c r="C116" s="140"/>
      <c r="D116" s="17"/>
      <c r="E116" s="30"/>
      <c r="F116" s="153"/>
      <c r="G116" s="153"/>
      <c r="H116" s="153"/>
      <c r="I116" s="153"/>
      <c r="J116" s="153"/>
      <c r="K116" s="154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30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55"/>
      <c r="G119" s="155"/>
      <c r="H119" s="155"/>
      <c r="I119" s="155"/>
      <c r="J119" s="155"/>
      <c r="K119" s="156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thickBot="1" x14ac:dyDescent="0.3">
      <c r="A120" s="135"/>
      <c r="B120" s="138"/>
      <c r="C120" s="140"/>
      <c r="D120" s="17"/>
      <c r="E120" s="30"/>
      <c r="F120" s="157"/>
      <c r="G120" s="157"/>
      <c r="H120" s="157"/>
      <c r="I120" s="157"/>
      <c r="J120" s="157"/>
      <c r="K120" s="158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31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27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28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28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29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134"/>
      <c r="B131" s="137"/>
      <c r="C131" s="139" t="s">
        <v>13</v>
      </c>
      <c r="D131" s="22"/>
      <c r="E131" s="32"/>
      <c r="F131" s="141"/>
      <c r="G131" s="141"/>
      <c r="H131" s="141"/>
      <c r="I131" s="141"/>
      <c r="J131" s="141"/>
      <c r="K131" s="142"/>
      <c r="L131" s="37" t="s">
        <v>30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135"/>
      <c r="B132" s="138"/>
      <c r="C132" s="140"/>
      <c r="D132" s="17"/>
      <c r="E132" s="30"/>
      <c r="F132" s="153"/>
      <c r="G132" s="153"/>
      <c r="H132" s="153"/>
      <c r="I132" s="153"/>
      <c r="J132" s="153"/>
      <c r="K132" s="154"/>
      <c r="L132" s="37" t="s">
        <v>31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135"/>
      <c r="B133" s="138"/>
      <c r="C133" s="146" t="s">
        <v>17</v>
      </c>
      <c r="D133" s="17"/>
      <c r="E133" s="30"/>
      <c r="F133" s="20" t="s">
        <v>46</v>
      </c>
      <c r="G133" s="21" t="s">
        <v>47</v>
      </c>
      <c r="H133" s="21" t="s">
        <v>48</v>
      </c>
      <c r="I133" s="59" t="s">
        <v>49</v>
      </c>
      <c r="J133" s="53" t="s">
        <v>50</v>
      </c>
      <c r="K133" s="54"/>
      <c r="L133" s="37" t="s">
        <v>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136"/>
      <c r="B134" s="145"/>
      <c r="C134" s="147"/>
      <c r="D134" s="26"/>
      <c r="E134" s="31"/>
      <c r="F134" s="64"/>
      <c r="G134" s="65"/>
      <c r="H134" s="65"/>
      <c r="I134" s="65"/>
      <c r="J134" s="62"/>
      <c r="K134" s="63"/>
      <c r="L134" s="37" t="s">
        <v>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.75" x14ac:dyDescent="0.25">
      <c r="L135" s="77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  <row r="147" spans="12:12" ht="15.75" x14ac:dyDescent="0.25">
      <c r="L147" s="36"/>
    </row>
    <row r="148" spans="12:12" ht="15.75" x14ac:dyDescent="0.25">
      <c r="L148" s="36"/>
    </row>
    <row r="149" spans="12:12" ht="15.75" x14ac:dyDescent="0.25">
      <c r="L149" s="36"/>
    </row>
    <row r="150" spans="12:12" ht="15.75" x14ac:dyDescent="0.25">
      <c r="L150" s="36"/>
    </row>
  </sheetData>
  <mergeCells count="204">
    <mergeCell ref="A131:A134"/>
    <mergeCell ref="B131:B132"/>
    <mergeCell ref="C131:C132"/>
    <mergeCell ref="F131:K132"/>
    <mergeCell ref="B133:B134"/>
    <mergeCell ref="C133:C134"/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83:A86"/>
    <mergeCell ref="B83:B84"/>
    <mergeCell ref="C83:C84"/>
    <mergeCell ref="F83:K84"/>
    <mergeCell ref="B85:B86"/>
    <mergeCell ref="C85:C86"/>
    <mergeCell ref="A5:A6"/>
    <mergeCell ref="B5:B6"/>
    <mergeCell ref="C5:D6"/>
    <mergeCell ref="E5:E6"/>
    <mergeCell ref="F5:K6"/>
    <mergeCell ref="A7:A10"/>
    <mergeCell ref="B7:B8"/>
    <mergeCell ref="C7:C8"/>
    <mergeCell ref="F7:K8"/>
    <mergeCell ref="B9:B10"/>
  </mergeCells>
  <conditionalFormatting sqref="D7:J7 D67:E82 D87:E134 D8:E62">
    <cfRule type="cellIs" dxfId="1005" priority="137" operator="equal">
      <formula>"E"</formula>
    </cfRule>
    <cfRule type="cellIs" dxfId="1004" priority="138" operator="equal">
      <formula>"P"</formula>
    </cfRule>
  </conditionalFormatting>
  <conditionalFormatting sqref="F11:J11">
    <cfRule type="cellIs" dxfId="1003" priority="135" operator="equal">
      <formula>"E"</formula>
    </cfRule>
    <cfRule type="cellIs" dxfId="1002" priority="136" operator="equal">
      <formula>"P"</formula>
    </cfRule>
  </conditionalFormatting>
  <conditionalFormatting sqref="F15:J15">
    <cfRule type="cellIs" dxfId="1001" priority="133" operator="equal">
      <formula>"E"</formula>
    </cfRule>
    <cfRule type="cellIs" dxfId="1000" priority="134" operator="equal">
      <formula>"P"</formula>
    </cfRule>
  </conditionalFormatting>
  <conditionalFormatting sqref="F19:J19 F21:J21">
    <cfRule type="cellIs" dxfId="999" priority="131" operator="equal">
      <formula>"E"</formula>
    </cfRule>
    <cfRule type="cellIs" dxfId="998" priority="132" operator="equal">
      <formula>"P"</formula>
    </cfRule>
  </conditionalFormatting>
  <conditionalFormatting sqref="F23:J23">
    <cfRule type="cellIs" dxfId="997" priority="129" operator="equal">
      <formula>"E"</formula>
    </cfRule>
    <cfRule type="cellIs" dxfId="996" priority="130" operator="equal">
      <formula>"P"</formula>
    </cfRule>
  </conditionalFormatting>
  <conditionalFormatting sqref="F27:J27">
    <cfRule type="cellIs" dxfId="995" priority="127" operator="equal">
      <formula>"E"</formula>
    </cfRule>
    <cfRule type="cellIs" dxfId="994" priority="128" operator="equal">
      <formula>"P"</formula>
    </cfRule>
  </conditionalFormatting>
  <conditionalFormatting sqref="F31:J31">
    <cfRule type="cellIs" dxfId="993" priority="125" operator="equal">
      <formula>"E"</formula>
    </cfRule>
    <cfRule type="cellIs" dxfId="992" priority="126" operator="equal">
      <formula>"P"</formula>
    </cfRule>
  </conditionalFormatting>
  <conditionalFormatting sqref="F35:J35">
    <cfRule type="cellIs" dxfId="991" priority="123" operator="equal">
      <formula>"E"</formula>
    </cfRule>
    <cfRule type="cellIs" dxfId="990" priority="124" operator="equal">
      <formula>"P"</formula>
    </cfRule>
  </conditionalFormatting>
  <conditionalFormatting sqref="F39:J39">
    <cfRule type="cellIs" dxfId="989" priority="121" operator="equal">
      <formula>"E"</formula>
    </cfRule>
    <cfRule type="cellIs" dxfId="988" priority="122" operator="equal">
      <formula>"P"</formula>
    </cfRule>
  </conditionalFormatting>
  <conditionalFormatting sqref="F43:J43">
    <cfRule type="cellIs" dxfId="987" priority="119" operator="equal">
      <formula>"E"</formula>
    </cfRule>
    <cfRule type="cellIs" dxfId="986" priority="120" operator="equal">
      <formula>"P"</formula>
    </cfRule>
  </conditionalFormatting>
  <conditionalFormatting sqref="F47:J47">
    <cfRule type="cellIs" dxfId="985" priority="117" operator="equal">
      <formula>"E"</formula>
    </cfRule>
    <cfRule type="cellIs" dxfId="984" priority="118" operator="equal">
      <formula>"P"</formula>
    </cfRule>
  </conditionalFormatting>
  <conditionalFormatting sqref="F51:J51">
    <cfRule type="cellIs" dxfId="983" priority="115" operator="equal">
      <formula>"E"</formula>
    </cfRule>
    <cfRule type="cellIs" dxfId="982" priority="116" operator="equal">
      <formula>"P"</formula>
    </cfRule>
  </conditionalFormatting>
  <conditionalFormatting sqref="F55:J55">
    <cfRule type="cellIs" dxfId="981" priority="111" operator="equal">
      <formula>"E"</formula>
    </cfRule>
    <cfRule type="cellIs" dxfId="980" priority="112" operator="equal">
      <formula>"P"</formula>
    </cfRule>
  </conditionalFormatting>
  <conditionalFormatting sqref="F59:J59">
    <cfRule type="cellIs" dxfId="979" priority="109" operator="equal">
      <formula>"E"</formula>
    </cfRule>
    <cfRule type="cellIs" dxfId="978" priority="110" operator="equal">
      <formula>"P"</formula>
    </cfRule>
  </conditionalFormatting>
  <conditionalFormatting sqref="F67:J67">
    <cfRule type="cellIs" dxfId="977" priority="107" operator="equal">
      <formula>"E"</formula>
    </cfRule>
    <cfRule type="cellIs" dxfId="976" priority="108" operator="equal">
      <formula>"P"</formula>
    </cfRule>
  </conditionalFormatting>
  <conditionalFormatting sqref="F71">
    <cfRule type="cellIs" dxfId="975" priority="105" operator="equal">
      <formula>"E"</formula>
    </cfRule>
    <cfRule type="cellIs" dxfId="974" priority="106" operator="equal">
      <formula>"P"</formula>
    </cfRule>
  </conditionalFormatting>
  <conditionalFormatting sqref="F79:J79">
    <cfRule type="cellIs" dxfId="973" priority="103" operator="equal">
      <formula>"E"</formula>
    </cfRule>
    <cfRule type="cellIs" dxfId="972" priority="104" operator="equal">
      <formula>"P"</formula>
    </cfRule>
  </conditionalFormatting>
  <conditionalFormatting sqref="F91:J91">
    <cfRule type="cellIs" dxfId="971" priority="101" operator="equal">
      <formula>"E"</formula>
    </cfRule>
    <cfRule type="cellIs" dxfId="970" priority="102" operator="equal">
      <formula>"P"</formula>
    </cfRule>
  </conditionalFormatting>
  <conditionalFormatting sqref="F95:J95">
    <cfRule type="cellIs" dxfId="969" priority="99" operator="equal">
      <formula>"E"</formula>
    </cfRule>
    <cfRule type="cellIs" dxfId="968" priority="100" operator="equal">
      <formula>"P"</formula>
    </cfRule>
  </conditionalFormatting>
  <conditionalFormatting sqref="F99:J99">
    <cfRule type="cellIs" dxfId="967" priority="97" operator="equal">
      <formula>"E"</formula>
    </cfRule>
    <cfRule type="cellIs" dxfId="966" priority="98" operator="equal">
      <formula>"P"</formula>
    </cfRule>
  </conditionalFormatting>
  <conditionalFormatting sqref="F103:J103">
    <cfRule type="cellIs" dxfId="965" priority="95" operator="equal">
      <formula>"E"</formula>
    </cfRule>
    <cfRule type="cellIs" dxfId="964" priority="96" operator="equal">
      <formula>"P"</formula>
    </cfRule>
  </conditionalFormatting>
  <conditionalFormatting sqref="F107:J107">
    <cfRule type="cellIs" dxfId="963" priority="93" operator="equal">
      <formula>"E"</formula>
    </cfRule>
    <cfRule type="cellIs" dxfId="962" priority="94" operator="equal">
      <formula>"P"</formula>
    </cfRule>
  </conditionalFormatting>
  <conditionalFormatting sqref="F111:J111">
    <cfRule type="cellIs" dxfId="961" priority="91" operator="equal">
      <formula>"E"</formula>
    </cfRule>
    <cfRule type="cellIs" dxfId="960" priority="92" operator="equal">
      <formula>"P"</formula>
    </cfRule>
  </conditionalFormatting>
  <conditionalFormatting sqref="F115:J115">
    <cfRule type="cellIs" dxfId="959" priority="89" operator="equal">
      <formula>"E"</formula>
    </cfRule>
    <cfRule type="cellIs" dxfId="958" priority="90" operator="equal">
      <formula>"P"</formula>
    </cfRule>
  </conditionalFormatting>
  <conditionalFormatting sqref="F123:J123">
    <cfRule type="cellIs" dxfId="957" priority="87" operator="equal">
      <formula>"E"</formula>
    </cfRule>
    <cfRule type="cellIs" dxfId="956" priority="88" operator="equal">
      <formula>"P"</formula>
    </cfRule>
  </conditionalFormatting>
  <conditionalFormatting sqref="F127:J127">
    <cfRule type="cellIs" dxfId="955" priority="85" operator="equal">
      <formula>"E"</formula>
    </cfRule>
    <cfRule type="cellIs" dxfId="954" priority="86" operator="equal">
      <formula>"P"</formula>
    </cfRule>
  </conditionalFormatting>
  <conditionalFormatting sqref="F131:J131">
    <cfRule type="cellIs" dxfId="953" priority="83" operator="equal">
      <formula>"E"</formula>
    </cfRule>
    <cfRule type="cellIs" dxfId="952" priority="84" operator="equal">
      <formula>"P"</formula>
    </cfRule>
  </conditionalFormatting>
  <conditionalFormatting sqref="F119:J119">
    <cfRule type="cellIs" dxfId="951" priority="75" operator="equal">
      <formula>"E"</formula>
    </cfRule>
    <cfRule type="cellIs" dxfId="950" priority="76" operator="equal">
      <formula>"P"</formula>
    </cfRule>
  </conditionalFormatting>
  <conditionalFormatting sqref="D63:E66">
    <cfRule type="cellIs" dxfId="949" priority="79" operator="equal">
      <formula>"E"</formula>
    </cfRule>
    <cfRule type="cellIs" dxfId="948" priority="80" operator="equal">
      <formula>"P"</formula>
    </cfRule>
  </conditionalFormatting>
  <conditionalFormatting sqref="F63:J63">
    <cfRule type="cellIs" dxfId="947" priority="77" operator="equal">
      <formula>"E"</formula>
    </cfRule>
    <cfRule type="cellIs" dxfId="946" priority="78" operator="equal">
      <formula>"P"</formula>
    </cfRule>
  </conditionalFormatting>
  <conditionalFormatting sqref="F121:J121">
    <cfRule type="cellIs" dxfId="945" priority="73" operator="equal">
      <formula>"E"</formula>
    </cfRule>
    <cfRule type="cellIs" dxfId="944" priority="74" operator="equal">
      <formula>"P"</formula>
    </cfRule>
  </conditionalFormatting>
  <conditionalFormatting sqref="F75:J75">
    <cfRule type="cellIs" dxfId="943" priority="69" operator="equal">
      <formula>"E"</formula>
    </cfRule>
    <cfRule type="cellIs" dxfId="942" priority="70" operator="equal">
      <formula>"P"</formula>
    </cfRule>
  </conditionalFormatting>
  <conditionalFormatting sqref="F77:J77">
    <cfRule type="cellIs" dxfId="941" priority="67" operator="equal">
      <formula>"E"</formula>
    </cfRule>
    <cfRule type="cellIs" dxfId="940" priority="68" operator="equal">
      <formula>"P"</formula>
    </cfRule>
  </conditionalFormatting>
  <conditionalFormatting sqref="F17:J17">
    <cfRule type="cellIs" dxfId="939" priority="65" operator="equal">
      <formula>"E"</formula>
    </cfRule>
    <cfRule type="cellIs" dxfId="938" priority="66" operator="equal">
      <formula>"P"</formula>
    </cfRule>
  </conditionalFormatting>
  <conditionalFormatting sqref="F45:J45">
    <cfRule type="cellIs" dxfId="937" priority="63" operator="equal">
      <formula>"E"</formula>
    </cfRule>
    <cfRule type="cellIs" dxfId="936" priority="64" operator="equal">
      <formula>"P"</formula>
    </cfRule>
  </conditionalFormatting>
  <conditionalFormatting sqref="F61:J61">
    <cfRule type="cellIs" dxfId="935" priority="61" operator="equal">
      <formula>"E"</formula>
    </cfRule>
    <cfRule type="cellIs" dxfId="934" priority="62" operator="equal">
      <formula>"P"</formula>
    </cfRule>
  </conditionalFormatting>
  <conditionalFormatting sqref="F25:J25">
    <cfRule type="cellIs" dxfId="933" priority="59" operator="equal">
      <formula>"E"</formula>
    </cfRule>
    <cfRule type="cellIs" dxfId="932" priority="60" operator="equal">
      <formula>"P"</formula>
    </cfRule>
  </conditionalFormatting>
  <conditionalFormatting sqref="F29:J29">
    <cfRule type="cellIs" dxfId="931" priority="57" operator="equal">
      <formula>"E"</formula>
    </cfRule>
    <cfRule type="cellIs" dxfId="930" priority="58" operator="equal">
      <formula>"P"</formula>
    </cfRule>
  </conditionalFormatting>
  <conditionalFormatting sqref="F33:J33">
    <cfRule type="cellIs" dxfId="929" priority="55" operator="equal">
      <formula>"E"</formula>
    </cfRule>
    <cfRule type="cellIs" dxfId="928" priority="56" operator="equal">
      <formula>"P"</formula>
    </cfRule>
  </conditionalFormatting>
  <conditionalFormatting sqref="F37:J37">
    <cfRule type="cellIs" dxfId="927" priority="53" operator="equal">
      <formula>"E"</formula>
    </cfRule>
    <cfRule type="cellIs" dxfId="926" priority="54" operator="equal">
      <formula>"P"</formula>
    </cfRule>
  </conditionalFormatting>
  <conditionalFormatting sqref="F53:J53">
    <cfRule type="cellIs" dxfId="925" priority="51" operator="equal">
      <formula>"E"</formula>
    </cfRule>
    <cfRule type="cellIs" dxfId="924" priority="52" operator="equal">
      <formula>"P"</formula>
    </cfRule>
  </conditionalFormatting>
  <conditionalFormatting sqref="F93:J93">
    <cfRule type="cellIs" dxfId="923" priority="49" operator="equal">
      <formula>"E"</formula>
    </cfRule>
    <cfRule type="cellIs" dxfId="922" priority="50" operator="equal">
      <formula>"P"</formula>
    </cfRule>
  </conditionalFormatting>
  <conditionalFormatting sqref="F81:J81">
    <cfRule type="cellIs" dxfId="921" priority="47" operator="equal">
      <formula>"E"</formula>
    </cfRule>
    <cfRule type="cellIs" dxfId="920" priority="48" operator="equal">
      <formula>"P"</formula>
    </cfRule>
  </conditionalFormatting>
  <conditionalFormatting sqref="F69:J69">
    <cfRule type="cellIs" dxfId="919" priority="45" operator="equal">
      <formula>"E"</formula>
    </cfRule>
    <cfRule type="cellIs" dxfId="918" priority="46" operator="equal">
      <formula>"P"</formula>
    </cfRule>
  </conditionalFormatting>
  <conditionalFormatting sqref="F97:J97">
    <cfRule type="cellIs" dxfId="917" priority="43" operator="equal">
      <formula>"E"</formula>
    </cfRule>
    <cfRule type="cellIs" dxfId="916" priority="44" operator="equal">
      <formula>"P"</formula>
    </cfRule>
  </conditionalFormatting>
  <conditionalFormatting sqref="F41:J41">
    <cfRule type="cellIs" dxfId="915" priority="41" operator="equal">
      <formula>"E"</formula>
    </cfRule>
    <cfRule type="cellIs" dxfId="914" priority="42" operator="equal">
      <formula>"P"</formula>
    </cfRule>
  </conditionalFormatting>
  <conditionalFormatting sqref="F65:J65">
    <cfRule type="cellIs" dxfId="913" priority="39" operator="equal">
      <formula>"E"</formula>
    </cfRule>
    <cfRule type="cellIs" dxfId="912" priority="40" operator="equal">
      <formula>"P"</formula>
    </cfRule>
  </conditionalFormatting>
  <conditionalFormatting sqref="F113:J113">
    <cfRule type="cellIs" dxfId="911" priority="37" operator="equal">
      <formula>"E"</formula>
    </cfRule>
    <cfRule type="cellIs" dxfId="910" priority="38" operator="equal">
      <formula>"P"</formula>
    </cfRule>
  </conditionalFormatting>
  <conditionalFormatting sqref="F87:J87">
    <cfRule type="cellIs" dxfId="909" priority="35" operator="equal">
      <formula>"E"</formula>
    </cfRule>
    <cfRule type="cellIs" dxfId="908" priority="36" operator="equal">
      <formula>"P"</formula>
    </cfRule>
  </conditionalFormatting>
  <conditionalFormatting sqref="F89:J89">
    <cfRule type="cellIs" dxfId="907" priority="33" operator="equal">
      <formula>"E"</formula>
    </cfRule>
    <cfRule type="cellIs" dxfId="906" priority="34" operator="equal">
      <formula>"P"</formula>
    </cfRule>
  </conditionalFormatting>
  <conditionalFormatting sqref="F117:J117">
    <cfRule type="cellIs" dxfId="905" priority="31" operator="equal">
      <formula>"E"</formula>
    </cfRule>
    <cfRule type="cellIs" dxfId="904" priority="32" operator="equal">
      <formula>"P"</formula>
    </cfRule>
  </conditionalFormatting>
  <conditionalFormatting sqref="F133:J133">
    <cfRule type="cellIs" dxfId="903" priority="29" operator="equal">
      <formula>"E"</formula>
    </cfRule>
    <cfRule type="cellIs" dxfId="902" priority="30" operator="equal">
      <formula>"P"</formula>
    </cfRule>
  </conditionalFormatting>
  <conditionalFormatting sqref="F101:J101">
    <cfRule type="cellIs" dxfId="901" priority="27" operator="equal">
      <formula>"E"</formula>
    </cfRule>
    <cfRule type="cellIs" dxfId="900" priority="28" operator="equal">
      <formula>"P"</formula>
    </cfRule>
  </conditionalFormatting>
  <conditionalFormatting sqref="F13:J13">
    <cfRule type="cellIs" dxfId="899" priority="25" operator="equal">
      <formula>"E"</formula>
    </cfRule>
    <cfRule type="cellIs" dxfId="898" priority="26" operator="equal">
      <formula>"P"</formula>
    </cfRule>
  </conditionalFormatting>
  <conditionalFormatting sqref="F49:J49">
    <cfRule type="cellIs" dxfId="897" priority="23" operator="equal">
      <formula>"E"</formula>
    </cfRule>
    <cfRule type="cellIs" dxfId="896" priority="24" operator="equal">
      <formula>"P"</formula>
    </cfRule>
  </conditionalFormatting>
  <conditionalFormatting sqref="F73:J73">
    <cfRule type="cellIs" dxfId="895" priority="15" operator="equal">
      <formula>"E"</formula>
    </cfRule>
    <cfRule type="cellIs" dxfId="894" priority="16" operator="equal">
      <formula>"P"</formula>
    </cfRule>
  </conditionalFormatting>
  <conditionalFormatting sqref="F9:J9">
    <cfRule type="cellIs" dxfId="893" priority="19" operator="equal">
      <formula>"E"</formula>
    </cfRule>
    <cfRule type="cellIs" dxfId="892" priority="20" operator="equal">
      <formula>"P"</formula>
    </cfRule>
  </conditionalFormatting>
  <conditionalFormatting sqref="F57:J57">
    <cfRule type="cellIs" dxfId="891" priority="17" operator="equal">
      <formula>"E"</formula>
    </cfRule>
    <cfRule type="cellIs" dxfId="890" priority="18" operator="equal">
      <formula>"P"</formula>
    </cfRule>
  </conditionalFormatting>
  <conditionalFormatting sqref="F105:J105">
    <cfRule type="cellIs" dxfId="889" priority="13" operator="equal">
      <formula>"E"</formula>
    </cfRule>
    <cfRule type="cellIs" dxfId="888" priority="14" operator="equal">
      <formula>"P"</formula>
    </cfRule>
  </conditionalFormatting>
  <conditionalFormatting sqref="F109:J109">
    <cfRule type="cellIs" dxfId="887" priority="11" operator="equal">
      <formula>"E"</formula>
    </cfRule>
    <cfRule type="cellIs" dxfId="886" priority="12" operator="equal">
      <formula>"P"</formula>
    </cfRule>
  </conditionalFormatting>
  <conditionalFormatting sqref="F125:J125">
    <cfRule type="cellIs" dxfId="885" priority="9" operator="equal">
      <formula>"E"</formula>
    </cfRule>
    <cfRule type="cellIs" dxfId="884" priority="10" operator="equal">
      <formula>"P"</formula>
    </cfRule>
  </conditionalFormatting>
  <conditionalFormatting sqref="F129:J129">
    <cfRule type="cellIs" dxfId="883" priority="7" operator="equal">
      <formula>"E"</formula>
    </cfRule>
    <cfRule type="cellIs" dxfId="882" priority="8" operator="equal">
      <formula>"P"</formula>
    </cfRule>
  </conditionalFormatting>
  <conditionalFormatting sqref="F83:J83">
    <cfRule type="cellIs" dxfId="881" priority="5" operator="equal">
      <formula>"E"</formula>
    </cfRule>
    <cfRule type="cellIs" dxfId="880" priority="6" operator="equal">
      <formula>"P"</formula>
    </cfRule>
  </conditionalFormatting>
  <conditionalFormatting sqref="F85:J85">
    <cfRule type="cellIs" dxfId="879" priority="3" operator="equal">
      <formula>"E"</formula>
    </cfRule>
    <cfRule type="cellIs" dxfId="878" priority="4" operator="equal">
      <formula>"P"</formula>
    </cfRule>
  </conditionalFormatting>
  <conditionalFormatting sqref="D83:E86">
    <cfRule type="cellIs" dxfId="877" priority="1" operator="equal">
      <formula>"E"</formula>
    </cfRule>
    <cfRule type="cellIs" dxfId="876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0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61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135"/>
      <c r="B88" s="138"/>
      <c r="C88" s="140"/>
      <c r="D88" s="17"/>
      <c r="E88" s="30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thickBot="1" x14ac:dyDescent="0.3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thickBot="1" x14ac:dyDescent="0.3">
      <c r="A92" s="135"/>
      <c r="B92" s="138"/>
      <c r="C92" s="140"/>
      <c r="D92" s="17"/>
      <c r="E92" s="32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thickBot="1" x14ac:dyDescent="0.3">
      <c r="A93" s="135"/>
      <c r="B93" s="138"/>
      <c r="C93" s="146" t="s">
        <v>17</v>
      </c>
      <c r="D93" s="17"/>
      <c r="E93" s="32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2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32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30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30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31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27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28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28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29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32"/>
      <c r="F115" s="141"/>
      <c r="G115" s="141"/>
      <c r="H115" s="141"/>
      <c r="I115" s="141"/>
      <c r="J115" s="141"/>
      <c r="K115" s="142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x14ac:dyDescent="0.25">
      <c r="A116" s="135"/>
      <c r="B116" s="138"/>
      <c r="C116" s="140"/>
      <c r="D116" s="17"/>
      <c r="E116" s="30"/>
      <c r="F116" s="153"/>
      <c r="G116" s="153"/>
      <c r="H116" s="153"/>
      <c r="I116" s="153"/>
      <c r="J116" s="153"/>
      <c r="K116" s="154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30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55"/>
      <c r="G119" s="155"/>
      <c r="H119" s="155"/>
      <c r="I119" s="155"/>
      <c r="J119" s="155"/>
      <c r="K119" s="156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thickBot="1" x14ac:dyDescent="0.3">
      <c r="A120" s="135"/>
      <c r="B120" s="138"/>
      <c r="C120" s="140"/>
      <c r="D120" s="17"/>
      <c r="E120" s="30"/>
      <c r="F120" s="157"/>
      <c r="G120" s="157"/>
      <c r="H120" s="157"/>
      <c r="I120" s="157"/>
      <c r="J120" s="157"/>
      <c r="K120" s="158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31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27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28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28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29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134"/>
      <c r="B131" s="137"/>
      <c r="C131" s="139" t="s">
        <v>13</v>
      </c>
      <c r="D131" s="22"/>
      <c r="E131" s="32"/>
      <c r="F131" s="141"/>
      <c r="G131" s="141"/>
      <c r="H131" s="141"/>
      <c r="I131" s="141"/>
      <c r="J131" s="141"/>
      <c r="K131" s="142"/>
      <c r="L131" s="37" t="s">
        <v>30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135"/>
      <c r="B132" s="138"/>
      <c r="C132" s="140"/>
      <c r="D132" s="17"/>
      <c r="E132" s="30"/>
      <c r="F132" s="153"/>
      <c r="G132" s="153"/>
      <c r="H132" s="153"/>
      <c r="I132" s="153"/>
      <c r="J132" s="153"/>
      <c r="K132" s="154"/>
      <c r="L132" s="37" t="s">
        <v>31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135"/>
      <c r="B133" s="138"/>
      <c r="C133" s="146" t="s">
        <v>17</v>
      </c>
      <c r="D133" s="17"/>
      <c r="E133" s="30"/>
      <c r="F133" s="20" t="s">
        <v>46</v>
      </c>
      <c r="G133" s="21" t="s">
        <v>47</v>
      </c>
      <c r="H133" s="21" t="s">
        <v>48</v>
      </c>
      <c r="I133" s="59" t="s">
        <v>49</v>
      </c>
      <c r="J133" s="53" t="s">
        <v>50</v>
      </c>
      <c r="K133" s="54"/>
      <c r="L133" s="37" t="s">
        <v>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136"/>
      <c r="B134" s="145"/>
      <c r="C134" s="147"/>
      <c r="D134" s="26"/>
      <c r="E134" s="31"/>
      <c r="F134" s="64"/>
      <c r="G134" s="65"/>
      <c r="H134" s="65"/>
      <c r="I134" s="65"/>
      <c r="J134" s="62"/>
      <c r="K134" s="63"/>
      <c r="L134" s="37" t="s">
        <v>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.75" x14ac:dyDescent="0.25">
      <c r="L135" s="77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  <row r="147" spans="12:12" ht="15.75" x14ac:dyDescent="0.25">
      <c r="L147" s="36"/>
    </row>
    <row r="148" spans="12:12" ht="15.75" x14ac:dyDescent="0.25">
      <c r="L148" s="36"/>
    </row>
    <row r="149" spans="12:12" ht="15.75" x14ac:dyDescent="0.25">
      <c r="L149" s="36"/>
    </row>
    <row r="150" spans="12:12" ht="15.75" x14ac:dyDescent="0.25">
      <c r="L150" s="36"/>
    </row>
  </sheetData>
  <mergeCells count="204">
    <mergeCell ref="A131:A134"/>
    <mergeCell ref="B131:B132"/>
    <mergeCell ref="C131:C132"/>
    <mergeCell ref="F131:K132"/>
    <mergeCell ref="B133:B134"/>
    <mergeCell ref="C133:C134"/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83:A86"/>
    <mergeCell ref="B83:B84"/>
    <mergeCell ref="C83:C84"/>
    <mergeCell ref="F83:K84"/>
    <mergeCell ref="B85:B86"/>
    <mergeCell ref="C85:C86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7:A10"/>
    <mergeCell ref="B7:B8"/>
    <mergeCell ref="C7:C8"/>
    <mergeCell ref="F7:K8"/>
    <mergeCell ref="B9:B10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5:A6"/>
    <mergeCell ref="B5:B6"/>
    <mergeCell ref="C5:D6"/>
    <mergeCell ref="E5:E6"/>
    <mergeCell ref="F5:K6"/>
  </mergeCells>
  <conditionalFormatting sqref="D7:J7 D67:E82 D87:E134 D8:E62">
    <cfRule type="cellIs" dxfId="875" priority="137" operator="equal">
      <formula>"E"</formula>
    </cfRule>
    <cfRule type="cellIs" dxfId="874" priority="138" operator="equal">
      <formula>"P"</formula>
    </cfRule>
  </conditionalFormatting>
  <conditionalFormatting sqref="F11:J11">
    <cfRule type="cellIs" dxfId="873" priority="135" operator="equal">
      <formula>"E"</formula>
    </cfRule>
    <cfRule type="cellIs" dxfId="872" priority="136" operator="equal">
      <formula>"P"</formula>
    </cfRule>
  </conditionalFormatting>
  <conditionalFormatting sqref="F15:J15">
    <cfRule type="cellIs" dxfId="871" priority="133" operator="equal">
      <formula>"E"</formula>
    </cfRule>
    <cfRule type="cellIs" dxfId="870" priority="134" operator="equal">
      <formula>"P"</formula>
    </cfRule>
  </conditionalFormatting>
  <conditionalFormatting sqref="F19:J19 F21:J21">
    <cfRule type="cellIs" dxfId="869" priority="131" operator="equal">
      <formula>"E"</formula>
    </cfRule>
    <cfRule type="cellIs" dxfId="868" priority="132" operator="equal">
      <formula>"P"</formula>
    </cfRule>
  </conditionalFormatting>
  <conditionalFormatting sqref="F23:J23">
    <cfRule type="cellIs" dxfId="867" priority="129" operator="equal">
      <formula>"E"</formula>
    </cfRule>
    <cfRule type="cellIs" dxfId="866" priority="130" operator="equal">
      <formula>"P"</formula>
    </cfRule>
  </conditionalFormatting>
  <conditionalFormatting sqref="F27:J27">
    <cfRule type="cellIs" dxfId="865" priority="127" operator="equal">
      <formula>"E"</formula>
    </cfRule>
    <cfRule type="cellIs" dxfId="864" priority="128" operator="equal">
      <formula>"P"</formula>
    </cfRule>
  </conditionalFormatting>
  <conditionalFormatting sqref="F31:J31">
    <cfRule type="cellIs" dxfId="863" priority="125" operator="equal">
      <formula>"E"</formula>
    </cfRule>
    <cfRule type="cellIs" dxfId="862" priority="126" operator="equal">
      <formula>"P"</formula>
    </cfRule>
  </conditionalFormatting>
  <conditionalFormatting sqref="F35:J35">
    <cfRule type="cellIs" dxfId="861" priority="123" operator="equal">
      <formula>"E"</formula>
    </cfRule>
    <cfRule type="cellIs" dxfId="860" priority="124" operator="equal">
      <formula>"P"</formula>
    </cfRule>
  </conditionalFormatting>
  <conditionalFormatting sqref="F39:J39">
    <cfRule type="cellIs" dxfId="859" priority="121" operator="equal">
      <formula>"E"</formula>
    </cfRule>
    <cfRule type="cellIs" dxfId="858" priority="122" operator="equal">
      <formula>"P"</formula>
    </cfRule>
  </conditionalFormatting>
  <conditionalFormatting sqref="F43:J43">
    <cfRule type="cellIs" dxfId="857" priority="119" operator="equal">
      <formula>"E"</formula>
    </cfRule>
    <cfRule type="cellIs" dxfId="856" priority="120" operator="equal">
      <formula>"P"</formula>
    </cfRule>
  </conditionalFormatting>
  <conditionalFormatting sqref="F47:J47">
    <cfRule type="cellIs" dxfId="855" priority="117" operator="equal">
      <formula>"E"</formula>
    </cfRule>
    <cfRule type="cellIs" dxfId="854" priority="118" operator="equal">
      <formula>"P"</formula>
    </cfRule>
  </conditionalFormatting>
  <conditionalFormatting sqref="F51:J51">
    <cfRule type="cellIs" dxfId="853" priority="115" operator="equal">
      <formula>"E"</formula>
    </cfRule>
    <cfRule type="cellIs" dxfId="852" priority="116" operator="equal">
      <formula>"P"</formula>
    </cfRule>
  </conditionalFormatting>
  <conditionalFormatting sqref="F55:J55">
    <cfRule type="cellIs" dxfId="851" priority="111" operator="equal">
      <formula>"E"</formula>
    </cfRule>
    <cfRule type="cellIs" dxfId="850" priority="112" operator="equal">
      <formula>"P"</formula>
    </cfRule>
  </conditionalFormatting>
  <conditionalFormatting sqref="F59:J59">
    <cfRule type="cellIs" dxfId="849" priority="109" operator="equal">
      <formula>"E"</formula>
    </cfRule>
    <cfRule type="cellIs" dxfId="848" priority="110" operator="equal">
      <formula>"P"</formula>
    </cfRule>
  </conditionalFormatting>
  <conditionalFormatting sqref="F67:J67">
    <cfRule type="cellIs" dxfId="847" priority="107" operator="equal">
      <formula>"E"</formula>
    </cfRule>
    <cfRule type="cellIs" dxfId="846" priority="108" operator="equal">
      <formula>"P"</formula>
    </cfRule>
  </conditionalFormatting>
  <conditionalFormatting sqref="F71">
    <cfRule type="cellIs" dxfId="845" priority="105" operator="equal">
      <formula>"E"</formula>
    </cfRule>
    <cfRule type="cellIs" dxfId="844" priority="106" operator="equal">
      <formula>"P"</formula>
    </cfRule>
  </conditionalFormatting>
  <conditionalFormatting sqref="F79:J79">
    <cfRule type="cellIs" dxfId="843" priority="103" operator="equal">
      <formula>"E"</formula>
    </cfRule>
    <cfRule type="cellIs" dxfId="842" priority="104" operator="equal">
      <formula>"P"</formula>
    </cfRule>
  </conditionalFormatting>
  <conditionalFormatting sqref="F91:J91">
    <cfRule type="cellIs" dxfId="841" priority="101" operator="equal">
      <formula>"E"</formula>
    </cfRule>
    <cfRule type="cellIs" dxfId="840" priority="102" operator="equal">
      <formula>"P"</formula>
    </cfRule>
  </conditionalFormatting>
  <conditionalFormatting sqref="F95:J95">
    <cfRule type="cellIs" dxfId="839" priority="99" operator="equal">
      <formula>"E"</formula>
    </cfRule>
    <cfRule type="cellIs" dxfId="838" priority="100" operator="equal">
      <formula>"P"</formula>
    </cfRule>
  </conditionalFormatting>
  <conditionalFormatting sqref="F99:J99">
    <cfRule type="cellIs" dxfId="837" priority="97" operator="equal">
      <formula>"E"</formula>
    </cfRule>
    <cfRule type="cellIs" dxfId="836" priority="98" operator="equal">
      <formula>"P"</formula>
    </cfRule>
  </conditionalFormatting>
  <conditionalFormatting sqref="F103:J103">
    <cfRule type="cellIs" dxfId="835" priority="95" operator="equal">
      <formula>"E"</formula>
    </cfRule>
    <cfRule type="cellIs" dxfId="834" priority="96" operator="equal">
      <formula>"P"</formula>
    </cfRule>
  </conditionalFormatting>
  <conditionalFormatting sqref="F107:J107">
    <cfRule type="cellIs" dxfId="833" priority="93" operator="equal">
      <formula>"E"</formula>
    </cfRule>
    <cfRule type="cellIs" dxfId="832" priority="94" operator="equal">
      <formula>"P"</formula>
    </cfRule>
  </conditionalFormatting>
  <conditionalFormatting sqref="F111:J111">
    <cfRule type="cellIs" dxfId="831" priority="91" operator="equal">
      <formula>"E"</formula>
    </cfRule>
    <cfRule type="cellIs" dxfId="830" priority="92" operator="equal">
      <formula>"P"</formula>
    </cfRule>
  </conditionalFormatting>
  <conditionalFormatting sqref="F115:J115">
    <cfRule type="cellIs" dxfId="829" priority="89" operator="equal">
      <formula>"E"</formula>
    </cfRule>
    <cfRule type="cellIs" dxfId="828" priority="90" operator="equal">
      <formula>"P"</formula>
    </cfRule>
  </conditionalFormatting>
  <conditionalFormatting sqref="F123:J123">
    <cfRule type="cellIs" dxfId="827" priority="87" operator="equal">
      <formula>"E"</formula>
    </cfRule>
    <cfRule type="cellIs" dxfId="826" priority="88" operator="equal">
      <formula>"P"</formula>
    </cfRule>
  </conditionalFormatting>
  <conditionalFormatting sqref="F127:J127">
    <cfRule type="cellIs" dxfId="825" priority="85" operator="equal">
      <formula>"E"</formula>
    </cfRule>
    <cfRule type="cellIs" dxfId="824" priority="86" operator="equal">
      <formula>"P"</formula>
    </cfRule>
  </conditionalFormatting>
  <conditionalFormatting sqref="F131:J131">
    <cfRule type="cellIs" dxfId="823" priority="83" operator="equal">
      <formula>"E"</formula>
    </cfRule>
    <cfRule type="cellIs" dxfId="822" priority="84" operator="equal">
      <formula>"P"</formula>
    </cfRule>
  </conditionalFormatting>
  <conditionalFormatting sqref="F119:J119">
    <cfRule type="cellIs" dxfId="821" priority="75" operator="equal">
      <formula>"E"</formula>
    </cfRule>
    <cfRule type="cellIs" dxfId="820" priority="76" operator="equal">
      <formula>"P"</formula>
    </cfRule>
  </conditionalFormatting>
  <conditionalFormatting sqref="D63:E66">
    <cfRule type="cellIs" dxfId="819" priority="79" operator="equal">
      <formula>"E"</formula>
    </cfRule>
    <cfRule type="cellIs" dxfId="818" priority="80" operator="equal">
      <formula>"P"</formula>
    </cfRule>
  </conditionalFormatting>
  <conditionalFormatting sqref="F63:J63">
    <cfRule type="cellIs" dxfId="817" priority="77" operator="equal">
      <formula>"E"</formula>
    </cfRule>
    <cfRule type="cellIs" dxfId="816" priority="78" operator="equal">
      <formula>"P"</formula>
    </cfRule>
  </conditionalFormatting>
  <conditionalFormatting sqref="F121:J121">
    <cfRule type="cellIs" dxfId="815" priority="73" operator="equal">
      <formula>"E"</formula>
    </cfRule>
    <cfRule type="cellIs" dxfId="814" priority="74" operator="equal">
      <formula>"P"</formula>
    </cfRule>
  </conditionalFormatting>
  <conditionalFormatting sqref="F75:J75">
    <cfRule type="cellIs" dxfId="813" priority="69" operator="equal">
      <formula>"E"</formula>
    </cfRule>
    <cfRule type="cellIs" dxfId="812" priority="70" operator="equal">
      <formula>"P"</formula>
    </cfRule>
  </conditionalFormatting>
  <conditionalFormatting sqref="F77:J77">
    <cfRule type="cellIs" dxfId="811" priority="67" operator="equal">
      <formula>"E"</formula>
    </cfRule>
    <cfRule type="cellIs" dxfId="810" priority="68" operator="equal">
      <formula>"P"</formula>
    </cfRule>
  </conditionalFormatting>
  <conditionalFormatting sqref="F17:J17">
    <cfRule type="cellIs" dxfId="809" priority="65" operator="equal">
      <formula>"E"</formula>
    </cfRule>
    <cfRule type="cellIs" dxfId="808" priority="66" operator="equal">
      <formula>"P"</formula>
    </cfRule>
  </conditionalFormatting>
  <conditionalFormatting sqref="F45:J45">
    <cfRule type="cellIs" dxfId="807" priority="63" operator="equal">
      <formula>"E"</formula>
    </cfRule>
    <cfRule type="cellIs" dxfId="806" priority="64" operator="equal">
      <formula>"P"</formula>
    </cfRule>
  </conditionalFormatting>
  <conditionalFormatting sqref="F61:J61">
    <cfRule type="cellIs" dxfId="805" priority="61" operator="equal">
      <formula>"E"</formula>
    </cfRule>
    <cfRule type="cellIs" dxfId="804" priority="62" operator="equal">
      <formula>"P"</formula>
    </cfRule>
  </conditionalFormatting>
  <conditionalFormatting sqref="F25:J25">
    <cfRule type="cellIs" dxfId="803" priority="59" operator="equal">
      <formula>"E"</formula>
    </cfRule>
    <cfRule type="cellIs" dxfId="802" priority="60" operator="equal">
      <formula>"P"</formula>
    </cfRule>
  </conditionalFormatting>
  <conditionalFormatting sqref="F29:J29">
    <cfRule type="cellIs" dxfId="801" priority="57" operator="equal">
      <formula>"E"</formula>
    </cfRule>
    <cfRule type="cellIs" dxfId="800" priority="58" operator="equal">
      <formula>"P"</formula>
    </cfRule>
  </conditionalFormatting>
  <conditionalFormatting sqref="F33:J33">
    <cfRule type="cellIs" dxfId="799" priority="55" operator="equal">
      <formula>"E"</formula>
    </cfRule>
    <cfRule type="cellIs" dxfId="798" priority="56" operator="equal">
      <formula>"P"</formula>
    </cfRule>
  </conditionalFormatting>
  <conditionalFormatting sqref="F37:J37">
    <cfRule type="cellIs" dxfId="797" priority="53" operator="equal">
      <formula>"E"</formula>
    </cfRule>
    <cfRule type="cellIs" dxfId="796" priority="54" operator="equal">
      <formula>"P"</formula>
    </cfRule>
  </conditionalFormatting>
  <conditionalFormatting sqref="F53:J53">
    <cfRule type="cellIs" dxfId="795" priority="51" operator="equal">
      <formula>"E"</formula>
    </cfRule>
    <cfRule type="cellIs" dxfId="794" priority="52" operator="equal">
      <formula>"P"</formula>
    </cfRule>
  </conditionalFormatting>
  <conditionalFormatting sqref="F93:J93">
    <cfRule type="cellIs" dxfId="793" priority="49" operator="equal">
      <formula>"E"</formula>
    </cfRule>
    <cfRule type="cellIs" dxfId="792" priority="50" operator="equal">
      <formula>"P"</formula>
    </cfRule>
  </conditionalFormatting>
  <conditionalFormatting sqref="F81:J81">
    <cfRule type="cellIs" dxfId="791" priority="47" operator="equal">
      <formula>"E"</formula>
    </cfRule>
    <cfRule type="cellIs" dxfId="790" priority="48" operator="equal">
      <formula>"P"</formula>
    </cfRule>
  </conditionalFormatting>
  <conditionalFormatting sqref="F69:J69">
    <cfRule type="cellIs" dxfId="789" priority="45" operator="equal">
      <formula>"E"</formula>
    </cfRule>
    <cfRule type="cellIs" dxfId="788" priority="46" operator="equal">
      <formula>"P"</formula>
    </cfRule>
  </conditionalFormatting>
  <conditionalFormatting sqref="F97:J97">
    <cfRule type="cellIs" dxfId="787" priority="43" operator="equal">
      <formula>"E"</formula>
    </cfRule>
    <cfRule type="cellIs" dxfId="786" priority="44" operator="equal">
      <formula>"P"</formula>
    </cfRule>
  </conditionalFormatting>
  <conditionalFormatting sqref="F41:J41">
    <cfRule type="cellIs" dxfId="785" priority="41" operator="equal">
      <formula>"E"</formula>
    </cfRule>
    <cfRule type="cellIs" dxfId="784" priority="42" operator="equal">
      <formula>"P"</formula>
    </cfRule>
  </conditionalFormatting>
  <conditionalFormatting sqref="F65:J65">
    <cfRule type="cellIs" dxfId="783" priority="39" operator="equal">
      <formula>"E"</formula>
    </cfRule>
    <cfRule type="cellIs" dxfId="782" priority="40" operator="equal">
      <formula>"P"</formula>
    </cfRule>
  </conditionalFormatting>
  <conditionalFormatting sqref="F113:J113">
    <cfRule type="cellIs" dxfId="781" priority="37" operator="equal">
      <formula>"E"</formula>
    </cfRule>
    <cfRule type="cellIs" dxfId="780" priority="38" operator="equal">
      <formula>"P"</formula>
    </cfRule>
  </conditionalFormatting>
  <conditionalFormatting sqref="F87:J87">
    <cfRule type="cellIs" dxfId="779" priority="35" operator="equal">
      <formula>"E"</formula>
    </cfRule>
    <cfRule type="cellIs" dxfId="778" priority="36" operator="equal">
      <formula>"P"</formula>
    </cfRule>
  </conditionalFormatting>
  <conditionalFormatting sqref="F89:J89">
    <cfRule type="cellIs" dxfId="777" priority="33" operator="equal">
      <formula>"E"</formula>
    </cfRule>
    <cfRule type="cellIs" dxfId="776" priority="34" operator="equal">
      <formula>"P"</formula>
    </cfRule>
  </conditionalFormatting>
  <conditionalFormatting sqref="F117:J117">
    <cfRule type="cellIs" dxfId="775" priority="31" operator="equal">
      <formula>"E"</formula>
    </cfRule>
    <cfRule type="cellIs" dxfId="774" priority="32" operator="equal">
      <formula>"P"</formula>
    </cfRule>
  </conditionalFormatting>
  <conditionalFormatting sqref="F133:J133">
    <cfRule type="cellIs" dxfId="773" priority="29" operator="equal">
      <formula>"E"</formula>
    </cfRule>
    <cfRule type="cellIs" dxfId="772" priority="30" operator="equal">
      <formula>"P"</formula>
    </cfRule>
  </conditionalFormatting>
  <conditionalFormatting sqref="F101:J101">
    <cfRule type="cellIs" dxfId="771" priority="27" operator="equal">
      <formula>"E"</formula>
    </cfRule>
    <cfRule type="cellIs" dxfId="770" priority="28" operator="equal">
      <formula>"P"</formula>
    </cfRule>
  </conditionalFormatting>
  <conditionalFormatting sqref="F13:J13">
    <cfRule type="cellIs" dxfId="769" priority="25" operator="equal">
      <formula>"E"</formula>
    </cfRule>
    <cfRule type="cellIs" dxfId="768" priority="26" operator="equal">
      <formula>"P"</formula>
    </cfRule>
  </conditionalFormatting>
  <conditionalFormatting sqref="F49:J49">
    <cfRule type="cellIs" dxfId="767" priority="23" operator="equal">
      <formula>"E"</formula>
    </cfRule>
    <cfRule type="cellIs" dxfId="766" priority="24" operator="equal">
      <formula>"P"</formula>
    </cfRule>
  </conditionalFormatting>
  <conditionalFormatting sqref="F73:J73">
    <cfRule type="cellIs" dxfId="765" priority="15" operator="equal">
      <formula>"E"</formula>
    </cfRule>
    <cfRule type="cellIs" dxfId="764" priority="16" operator="equal">
      <formula>"P"</formula>
    </cfRule>
  </conditionalFormatting>
  <conditionalFormatting sqref="F9:J9">
    <cfRule type="cellIs" dxfId="763" priority="19" operator="equal">
      <formula>"E"</formula>
    </cfRule>
    <cfRule type="cellIs" dxfId="762" priority="20" operator="equal">
      <formula>"P"</formula>
    </cfRule>
  </conditionalFormatting>
  <conditionalFormatting sqref="F57:J57">
    <cfRule type="cellIs" dxfId="761" priority="17" operator="equal">
      <formula>"E"</formula>
    </cfRule>
    <cfRule type="cellIs" dxfId="760" priority="18" operator="equal">
      <formula>"P"</formula>
    </cfRule>
  </conditionalFormatting>
  <conditionalFormatting sqref="F105:J105">
    <cfRule type="cellIs" dxfId="759" priority="13" operator="equal">
      <formula>"E"</formula>
    </cfRule>
    <cfRule type="cellIs" dxfId="758" priority="14" operator="equal">
      <formula>"P"</formula>
    </cfRule>
  </conditionalFormatting>
  <conditionalFormatting sqref="F109:J109">
    <cfRule type="cellIs" dxfId="757" priority="11" operator="equal">
      <formula>"E"</formula>
    </cfRule>
    <cfRule type="cellIs" dxfId="756" priority="12" operator="equal">
      <formula>"P"</formula>
    </cfRule>
  </conditionalFormatting>
  <conditionalFormatting sqref="F125:J125">
    <cfRule type="cellIs" dxfId="755" priority="9" operator="equal">
      <formula>"E"</formula>
    </cfRule>
    <cfRule type="cellIs" dxfId="754" priority="10" operator="equal">
      <formula>"P"</formula>
    </cfRule>
  </conditionalFormatting>
  <conditionalFormatting sqref="F129:J129">
    <cfRule type="cellIs" dxfId="753" priority="7" operator="equal">
      <formula>"E"</formula>
    </cfRule>
    <cfRule type="cellIs" dxfId="752" priority="8" operator="equal">
      <formula>"P"</formula>
    </cfRule>
  </conditionalFormatting>
  <conditionalFormatting sqref="F83:J83">
    <cfRule type="cellIs" dxfId="751" priority="5" operator="equal">
      <formula>"E"</formula>
    </cfRule>
    <cfRule type="cellIs" dxfId="750" priority="6" operator="equal">
      <formula>"P"</formula>
    </cfRule>
  </conditionalFormatting>
  <conditionalFormatting sqref="F85:J85">
    <cfRule type="cellIs" dxfId="749" priority="3" operator="equal">
      <formula>"E"</formula>
    </cfRule>
    <cfRule type="cellIs" dxfId="748" priority="4" operator="equal">
      <formula>"P"</formula>
    </cfRule>
  </conditionalFormatting>
  <conditionalFormatting sqref="D83:E86">
    <cfRule type="cellIs" dxfId="747" priority="1" operator="equal">
      <formula>"E"</formula>
    </cfRule>
    <cfRule type="cellIs" dxfId="746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9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62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x14ac:dyDescent="0.25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x14ac:dyDescent="0.25">
      <c r="A88" s="135"/>
      <c r="B88" s="138"/>
      <c r="C88" s="140"/>
      <c r="D88" s="17"/>
      <c r="E88" s="30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x14ac:dyDescent="0.25">
      <c r="A89" s="135"/>
      <c r="B89" s="138"/>
      <c r="C89" s="146" t="s">
        <v>17</v>
      </c>
      <c r="D89" s="17"/>
      <c r="E89" s="30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1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thickBot="1" x14ac:dyDescent="0.3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thickBot="1" x14ac:dyDescent="0.3">
      <c r="A92" s="135"/>
      <c r="B92" s="138"/>
      <c r="C92" s="140"/>
      <c r="D92" s="17"/>
      <c r="E92" s="32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thickBot="1" x14ac:dyDescent="0.3">
      <c r="A93" s="135"/>
      <c r="B93" s="138"/>
      <c r="C93" s="146" t="s">
        <v>17</v>
      </c>
      <c r="D93" s="17"/>
      <c r="E93" s="32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2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32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30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30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31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27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28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28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29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32"/>
      <c r="F115" s="141"/>
      <c r="G115" s="141"/>
      <c r="H115" s="141"/>
      <c r="I115" s="141"/>
      <c r="J115" s="141"/>
      <c r="K115" s="142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x14ac:dyDescent="0.25">
      <c r="A116" s="135"/>
      <c r="B116" s="138"/>
      <c r="C116" s="140"/>
      <c r="D116" s="17"/>
      <c r="E116" s="30"/>
      <c r="F116" s="153"/>
      <c r="G116" s="153"/>
      <c r="H116" s="153"/>
      <c r="I116" s="153"/>
      <c r="J116" s="153"/>
      <c r="K116" s="154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30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55"/>
      <c r="G119" s="155"/>
      <c r="H119" s="155"/>
      <c r="I119" s="155"/>
      <c r="J119" s="155"/>
      <c r="K119" s="156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thickBot="1" x14ac:dyDescent="0.3">
      <c r="A120" s="135"/>
      <c r="B120" s="138"/>
      <c r="C120" s="140"/>
      <c r="D120" s="17"/>
      <c r="E120" s="30"/>
      <c r="F120" s="157"/>
      <c r="G120" s="157"/>
      <c r="H120" s="157"/>
      <c r="I120" s="157"/>
      <c r="J120" s="157"/>
      <c r="K120" s="158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31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27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28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28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29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" customHeight="1" x14ac:dyDescent="0.25">
      <c r="A131" s="134"/>
      <c r="B131" s="137"/>
      <c r="C131" s="139" t="s">
        <v>13</v>
      </c>
      <c r="D131" s="22"/>
      <c r="E131" s="32"/>
      <c r="F131" s="141"/>
      <c r="G131" s="141"/>
      <c r="H131" s="141"/>
      <c r="I131" s="141"/>
      <c r="J131" s="141"/>
      <c r="K131" s="142"/>
      <c r="L131" s="37" t="s">
        <v>30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1:92" ht="15" customHeight="1" x14ac:dyDescent="0.25">
      <c r="A132" s="135"/>
      <c r="B132" s="138"/>
      <c r="C132" s="140"/>
      <c r="D132" s="17"/>
      <c r="E132" s="30"/>
      <c r="F132" s="153"/>
      <c r="G132" s="153"/>
      <c r="H132" s="153"/>
      <c r="I132" s="153"/>
      <c r="J132" s="153"/>
      <c r="K132" s="154"/>
      <c r="L132" s="37" t="s">
        <v>31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1:92" ht="15" customHeight="1" x14ac:dyDescent="0.25">
      <c r="A133" s="135"/>
      <c r="B133" s="138"/>
      <c r="C133" s="146" t="s">
        <v>17</v>
      </c>
      <c r="D133" s="17"/>
      <c r="E133" s="30"/>
      <c r="F133" s="20" t="s">
        <v>46</v>
      </c>
      <c r="G133" s="21" t="s">
        <v>47</v>
      </c>
      <c r="H133" s="21" t="s">
        <v>48</v>
      </c>
      <c r="I133" s="59" t="s">
        <v>49</v>
      </c>
      <c r="J133" s="53" t="s">
        <v>50</v>
      </c>
      <c r="K133" s="54"/>
      <c r="L133" s="37" t="s">
        <v>34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1:92" ht="15" customHeight="1" thickBot="1" x14ac:dyDescent="0.3">
      <c r="A134" s="136"/>
      <c r="B134" s="145"/>
      <c r="C134" s="147"/>
      <c r="D134" s="26"/>
      <c r="E134" s="31"/>
      <c r="F134" s="64"/>
      <c r="G134" s="65"/>
      <c r="H134" s="65"/>
      <c r="I134" s="65"/>
      <c r="J134" s="62"/>
      <c r="K134" s="63"/>
      <c r="L134" s="37" t="s">
        <v>35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1:92" ht="15.75" x14ac:dyDescent="0.25">
      <c r="L135" s="36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  <row r="147" spans="12:12" ht="15.75" x14ac:dyDescent="0.25">
      <c r="L147" s="36"/>
    </row>
    <row r="148" spans="12:12" ht="15.75" x14ac:dyDescent="0.25">
      <c r="L148" s="36"/>
    </row>
    <row r="149" spans="12:12" ht="15.75" x14ac:dyDescent="0.25">
      <c r="L149" s="36"/>
    </row>
  </sheetData>
  <mergeCells count="204">
    <mergeCell ref="A131:A134"/>
    <mergeCell ref="B131:B132"/>
    <mergeCell ref="C131:C132"/>
    <mergeCell ref="F131:K132"/>
    <mergeCell ref="B133:B134"/>
    <mergeCell ref="C133:C134"/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83:A86"/>
    <mergeCell ref="B83:B84"/>
    <mergeCell ref="C83:C84"/>
    <mergeCell ref="F83:K84"/>
    <mergeCell ref="B85:B86"/>
    <mergeCell ref="C85:C86"/>
    <mergeCell ref="A5:A6"/>
    <mergeCell ref="B5:B6"/>
    <mergeCell ref="C5:D6"/>
    <mergeCell ref="E5:E6"/>
    <mergeCell ref="F5:K6"/>
    <mergeCell ref="A7:A10"/>
    <mergeCell ref="B7:B8"/>
    <mergeCell ref="C7:C8"/>
    <mergeCell ref="F7:K8"/>
    <mergeCell ref="B9:B10"/>
  </mergeCells>
  <conditionalFormatting sqref="D7:J7 D67:E82 D87:E134 D8:E62">
    <cfRule type="cellIs" dxfId="745" priority="137" operator="equal">
      <formula>"E"</formula>
    </cfRule>
    <cfRule type="cellIs" dxfId="744" priority="138" operator="equal">
      <formula>"P"</formula>
    </cfRule>
  </conditionalFormatting>
  <conditionalFormatting sqref="F11:J11">
    <cfRule type="cellIs" dxfId="743" priority="135" operator="equal">
      <formula>"E"</formula>
    </cfRule>
    <cfRule type="cellIs" dxfId="742" priority="136" operator="equal">
      <formula>"P"</formula>
    </cfRule>
  </conditionalFormatting>
  <conditionalFormatting sqref="F15:J15">
    <cfRule type="cellIs" dxfId="741" priority="133" operator="equal">
      <formula>"E"</formula>
    </cfRule>
    <cfRule type="cellIs" dxfId="740" priority="134" operator="equal">
      <formula>"P"</formula>
    </cfRule>
  </conditionalFormatting>
  <conditionalFormatting sqref="F19:J19 F21:J21">
    <cfRule type="cellIs" dxfId="739" priority="131" operator="equal">
      <formula>"E"</formula>
    </cfRule>
    <cfRule type="cellIs" dxfId="738" priority="132" operator="equal">
      <formula>"P"</formula>
    </cfRule>
  </conditionalFormatting>
  <conditionalFormatting sqref="F23:J23">
    <cfRule type="cellIs" dxfId="737" priority="129" operator="equal">
      <formula>"E"</formula>
    </cfRule>
    <cfRule type="cellIs" dxfId="736" priority="130" operator="equal">
      <formula>"P"</formula>
    </cfRule>
  </conditionalFormatting>
  <conditionalFormatting sqref="F27:J27">
    <cfRule type="cellIs" dxfId="735" priority="127" operator="equal">
      <formula>"E"</formula>
    </cfRule>
    <cfRule type="cellIs" dxfId="734" priority="128" operator="equal">
      <formula>"P"</formula>
    </cfRule>
  </conditionalFormatting>
  <conditionalFormatting sqref="F31:J31">
    <cfRule type="cellIs" dxfId="733" priority="125" operator="equal">
      <formula>"E"</formula>
    </cfRule>
    <cfRule type="cellIs" dxfId="732" priority="126" operator="equal">
      <formula>"P"</formula>
    </cfRule>
  </conditionalFormatting>
  <conditionalFormatting sqref="F35:J35">
    <cfRule type="cellIs" dxfId="731" priority="123" operator="equal">
      <formula>"E"</formula>
    </cfRule>
    <cfRule type="cellIs" dxfId="730" priority="124" operator="equal">
      <formula>"P"</formula>
    </cfRule>
  </conditionalFormatting>
  <conditionalFormatting sqref="F39:J39">
    <cfRule type="cellIs" dxfId="729" priority="121" operator="equal">
      <formula>"E"</formula>
    </cfRule>
    <cfRule type="cellIs" dxfId="728" priority="122" operator="equal">
      <formula>"P"</formula>
    </cfRule>
  </conditionalFormatting>
  <conditionalFormatting sqref="F43:J43">
    <cfRule type="cellIs" dxfId="727" priority="119" operator="equal">
      <formula>"E"</formula>
    </cfRule>
    <cfRule type="cellIs" dxfId="726" priority="120" operator="equal">
      <formula>"P"</formula>
    </cfRule>
  </conditionalFormatting>
  <conditionalFormatting sqref="F47:J47">
    <cfRule type="cellIs" dxfId="725" priority="117" operator="equal">
      <formula>"E"</formula>
    </cfRule>
    <cfRule type="cellIs" dxfId="724" priority="118" operator="equal">
      <formula>"P"</formula>
    </cfRule>
  </conditionalFormatting>
  <conditionalFormatting sqref="F51:J51">
    <cfRule type="cellIs" dxfId="723" priority="115" operator="equal">
      <formula>"E"</formula>
    </cfRule>
    <cfRule type="cellIs" dxfId="722" priority="116" operator="equal">
      <formula>"P"</formula>
    </cfRule>
  </conditionalFormatting>
  <conditionalFormatting sqref="F55:J55">
    <cfRule type="cellIs" dxfId="721" priority="111" operator="equal">
      <formula>"E"</formula>
    </cfRule>
    <cfRule type="cellIs" dxfId="720" priority="112" operator="equal">
      <formula>"P"</formula>
    </cfRule>
  </conditionalFormatting>
  <conditionalFormatting sqref="F59:J59">
    <cfRule type="cellIs" dxfId="719" priority="109" operator="equal">
      <formula>"E"</formula>
    </cfRule>
    <cfRule type="cellIs" dxfId="718" priority="110" operator="equal">
      <formula>"P"</formula>
    </cfRule>
  </conditionalFormatting>
  <conditionalFormatting sqref="F67:J67">
    <cfRule type="cellIs" dxfId="717" priority="107" operator="equal">
      <formula>"E"</formula>
    </cfRule>
    <cfRule type="cellIs" dxfId="716" priority="108" operator="equal">
      <formula>"P"</formula>
    </cfRule>
  </conditionalFormatting>
  <conditionalFormatting sqref="F71">
    <cfRule type="cellIs" dxfId="715" priority="105" operator="equal">
      <formula>"E"</formula>
    </cfRule>
    <cfRule type="cellIs" dxfId="714" priority="106" operator="equal">
      <formula>"P"</formula>
    </cfRule>
  </conditionalFormatting>
  <conditionalFormatting sqref="F79:J79">
    <cfRule type="cellIs" dxfId="713" priority="103" operator="equal">
      <formula>"E"</formula>
    </cfRule>
    <cfRule type="cellIs" dxfId="712" priority="104" operator="equal">
      <formula>"P"</formula>
    </cfRule>
  </conditionalFormatting>
  <conditionalFormatting sqref="F91:J91">
    <cfRule type="cellIs" dxfId="711" priority="101" operator="equal">
      <formula>"E"</formula>
    </cfRule>
    <cfRule type="cellIs" dxfId="710" priority="102" operator="equal">
      <formula>"P"</formula>
    </cfRule>
  </conditionalFormatting>
  <conditionalFormatting sqref="F95:J95">
    <cfRule type="cellIs" dxfId="709" priority="99" operator="equal">
      <formula>"E"</formula>
    </cfRule>
    <cfRule type="cellIs" dxfId="708" priority="100" operator="equal">
      <formula>"P"</formula>
    </cfRule>
  </conditionalFormatting>
  <conditionalFormatting sqref="F99:J99">
    <cfRule type="cellIs" dxfId="707" priority="97" operator="equal">
      <formula>"E"</formula>
    </cfRule>
    <cfRule type="cellIs" dxfId="706" priority="98" operator="equal">
      <formula>"P"</formula>
    </cfRule>
  </conditionalFormatting>
  <conditionalFormatting sqref="F103:J103">
    <cfRule type="cellIs" dxfId="705" priority="95" operator="equal">
      <formula>"E"</formula>
    </cfRule>
    <cfRule type="cellIs" dxfId="704" priority="96" operator="equal">
      <formula>"P"</formula>
    </cfRule>
  </conditionalFormatting>
  <conditionalFormatting sqref="F107:J107">
    <cfRule type="cellIs" dxfId="703" priority="93" operator="equal">
      <formula>"E"</formula>
    </cfRule>
    <cfRule type="cellIs" dxfId="702" priority="94" operator="equal">
      <formula>"P"</formula>
    </cfRule>
  </conditionalFormatting>
  <conditionalFormatting sqref="F111:J111">
    <cfRule type="cellIs" dxfId="701" priority="91" operator="equal">
      <formula>"E"</formula>
    </cfRule>
    <cfRule type="cellIs" dxfId="700" priority="92" operator="equal">
      <formula>"P"</formula>
    </cfRule>
  </conditionalFormatting>
  <conditionalFormatting sqref="F115:J115">
    <cfRule type="cellIs" dxfId="699" priority="89" operator="equal">
      <formula>"E"</formula>
    </cfRule>
    <cfRule type="cellIs" dxfId="698" priority="90" operator="equal">
      <formula>"P"</formula>
    </cfRule>
  </conditionalFormatting>
  <conditionalFormatting sqref="F123:J123">
    <cfRule type="cellIs" dxfId="697" priority="87" operator="equal">
      <formula>"E"</formula>
    </cfRule>
    <cfRule type="cellIs" dxfId="696" priority="88" operator="equal">
      <formula>"P"</formula>
    </cfRule>
  </conditionalFormatting>
  <conditionalFormatting sqref="F127:J127">
    <cfRule type="cellIs" dxfId="695" priority="85" operator="equal">
      <formula>"E"</formula>
    </cfRule>
    <cfRule type="cellIs" dxfId="694" priority="86" operator="equal">
      <formula>"P"</formula>
    </cfRule>
  </conditionalFormatting>
  <conditionalFormatting sqref="F131:J131">
    <cfRule type="cellIs" dxfId="693" priority="83" operator="equal">
      <formula>"E"</formula>
    </cfRule>
    <cfRule type="cellIs" dxfId="692" priority="84" operator="equal">
      <formula>"P"</formula>
    </cfRule>
  </conditionalFormatting>
  <conditionalFormatting sqref="D63:E66">
    <cfRule type="cellIs" dxfId="691" priority="79" operator="equal">
      <formula>"E"</formula>
    </cfRule>
    <cfRule type="cellIs" dxfId="690" priority="80" operator="equal">
      <formula>"P"</formula>
    </cfRule>
  </conditionalFormatting>
  <conditionalFormatting sqref="F63:J63">
    <cfRule type="cellIs" dxfId="689" priority="77" operator="equal">
      <formula>"E"</formula>
    </cfRule>
    <cfRule type="cellIs" dxfId="688" priority="78" operator="equal">
      <formula>"P"</formula>
    </cfRule>
  </conditionalFormatting>
  <conditionalFormatting sqref="F119:J119">
    <cfRule type="cellIs" dxfId="687" priority="75" operator="equal">
      <formula>"E"</formula>
    </cfRule>
    <cfRule type="cellIs" dxfId="686" priority="76" operator="equal">
      <formula>"P"</formula>
    </cfRule>
  </conditionalFormatting>
  <conditionalFormatting sqref="F121:J121">
    <cfRule type="cellIs" dxfId="685" priority="73" operator="equal">
      <formula>"E"</formula>
    </cfRule>
    <cfRule type="cellIs" dxfId="684" priority="74" operator="equal">
      <formula>"P"</formula>
    </cfRule>
  </conditionalFormatting>
  <conditionalFormatting sqref="F75:J75">
    <cfRule type="cellIs" dxfId="683" priority="69" operator="equal">
      <formula>"E"</formula>
    </cfRule>
    <cfRule type="cellIs" dxfId="682" priority="70" operator="equal">
      <formula>"P"</formula>
    </cfRule>
  </conditionalFormatting>
  <conditionalFormatting sqref="F77:J77">
    <cfRule type="cellIs" dxfId="681" priority="67" operator="equal">
      <formula>"E"</formula>
    </cfRule>
    <cfRule type="cellIs" dxfId="680" priority="68" operator="equal">
      <formula>"P"</formula>
    </cfRule>
  </conditionalFormatting>
  <conditionalFormatting sqref="F17:J17">
    <cfRule type="cellIs" dxfId="679" priority="65" operator="equal">
      <formula>"E"</formula>
    </cfRule>
    <cfRule type="cellIs" dxfId="678" priority="66" operator="equal">
      <formula>"P"</formula>
    </cfRule>
  </conditionalFormatting>
  <conditionalFormatting sqref="F45:J45">
    <cfRule type="cellIs" dxfId="677" priority="63" operator="equal">
      <formula>"E"</formula>
    </cfRule>
    <cfRule type="cellIs" dxfId="676" priority="64" operator="equal">
      <formula>"P"</formula>
    </cfRule>
  </conditionalFormatting>
  <conditionalFormatting sqref="F61:J61">
    <cfRule type="cellIs" dxfId="675" priority="61" operator="equal">
      <formula>"E"</formula>
    </cfRule>
    <cfRule type="cellIs" dxfId="674" priority="62" operator="equal">
      <formula>"P"</formula>
    </cfRule>
  </conditionalFormatting>
  <conditionalFormatting sqref="F25:J25">
    <cfRule type="cellIs" dxfId="673" priority="59" operator="equal">
      <formula>"E"</formula>
    </cfRule>
    <cfRule type="cellIs" dxfId="672" priority="60" operator="equal">
      <formula>"P"</formula>
    </cfRule>
  </conditionalFormatting>
  <conditionalFormatting sqref="F29:J29">
    <cfRule type="cellIs" dxfId="671" priority="57" operator="equal">
      <formula>"E"</formula>
    </cfRule>
    <cfRule type="cellIs" dxfId="670" priority="58" operator="equal">
      <formula>"P"</formula>
    </cfRule>
  </conditionalFormatting>
  <conditionalFormatting sqref="F33:J33">
    <cfRule type="cellIs" dxfId="669" priority="55" operator="equal">
      <formula>"E"</formula>
    </cfRule>
    <cfRule type="cellIs" dxfId="668" priority="56" operator="equal">
      <formula>"P"</formula>
    </cfRule>
  </conditionalFormatting>
  <conditionalFormatting sqref="F37:J37">
    <cfRule type="cellIs" dxfId="667" priority="53" operator="equal">
      <formula>"E"</formula>
    </cfRule>
    <cfRule type="cellIs" dxfId="666" priority="54" operator="equal">
      <formula>"P"</formula>
    </cfRule>
  </conditionalFormatting>
  <conditionalFormatting sqref="F53:J53">
    <cfRule type="cellIs" dxfId="665" priority="51" operator="equal">
      <formula>"E"</formula>
    </cfRule>
    <cfRule type="cellIs" dxfId="664" priority="52" operator="equal">
      <formula>"P"</formula>
    </cfRule>
  </conditionalFormatting>
  <conditionalFormatting sqref="F93:J93">
    <cfRule type="cellIs" dxfId="663" priority="49" operator="equal">
      <formula>"E"</formula>
    </cfRule>
    <cfRule type="cellIs" dxfId="662" priority="50" operator="equal">
      <formula>"P"</formula>
    </cfRule>
  </conditionalFormatting>
  <conditionalFormatting sqref="F81:J81">
    <cfRule type="cellIs" dxfId="661" priority="47" operator="equal">
      <formula>"E"</formula>
    </cfRule>
    <cfRule type="cellIs" dxfId="660" priority="48" operator="equal">
      <formula>"P"</formula>
    </cfRule>
  </conditionalFormatting>
  <conditionalFormatting sqref="F69:J69">
    <cfRule type="cellIs" dxfId="659" priority="45" operator="equal">
      <formula>"E"</formula>
    </cfRule>
    <cfRule type="cellIs" dxfId="658" priority="46" operator="equal">
      <formula>"P"</formula>
    </cfRule>
  </conditionalFormatting>
  <conditionalFormatting sqref="F97:J97">
    <cfRule type="cellIs" dxfId="657" priority="43" operator="equal">
      <formula>"E"</formula>
    </cfRule>
    <cfRule type="cellIs" dxfId="656" priority="44" operator="equal">
      <formula>"P"</formula>
    </cfRule>
  </conditionalFormatting>
  <conditionalFormatting sqref="F41:J41">
    <cfRule type="cellIs" dxfId="655" priority="41" operator="equal">
      <formula>"E"</formula>
    </cfRule>
    <cfRule type="cellIs" dxfId="654" priority="42" operator="equal">
      <formula>"P"</formula>
    </cfRule>
  </conditionalFormatting>
  <conditionalFormatting sqref="F65:J65">
    <cfRule type="cellIs" dxfId="653" priority="39" operator="equal">
      <formula>"E"</formula>
    </cfRule>
    <cfRule type="cellIs" dxfId="652" priority="40" operator="equal">
      <formula>"P"</formula>
    </cfRule>
  </conditionalFormatting>
  <conditionalFormatting sqref="F113:J113">
    <cfRule type="cellIs" dxfId="651" priority="37" operator="equal">
      <formula>"E"</formula>
    </cfRule>
    <cfRule type="cellIs" dxfId="650" priority="38" operator="equal">
      <formula>"P"</formula>
    </cfRule>
  </conditionalFormatting>
  <conditionalFormatting sqref="F87:J87">
    <cfRule type="cellIs" dxfId="649" priority="35" operator="equal">
      <formula>"E"</formula>
    </cfRule>
    <cfRule type="cellIs" dxfId="648" priority="36" operator="equal">
      <formula>"P"</formula>
    </cfRule>
  </conditionalFormatting>
  <conditionalFormatting sqref="F89:J89">
    <cfRule type="cellIs" dxfId="647" priority="33" operator="equal">
      <formula>"E"</formula>
    </cfRule>
    <cfRule type="cellIs" dxfId="646" priority="34" operator="equal">
      <formula>"P"</formula>
    </cfRule>
  </conditionalFormatting>
  <conditionalFormatting sqref="F117:J117">
    <cfRule type="cellIs" dxfId="645" priority="31" operator="equal">
      <formula>"E"</formula>
    </cfRule>
    <cfRule type="cellIs" dxfId="644" priority="32" operator="equal">
      <formula>"P"</formula>
    </cfRule>
  </conditionalFormatting>
  <conditionalFormatting sqref="F133:J133">
    <cfRule type="cellIs" dxfId="643" priority="29" operator="equal">
      <formula>"E"</formula>
    </cfRule>
    <cfRule type="cellIs" dxfId="642" priority="30" operator="equal">
      <formula>"P"</formula>
    </cfRule>
  </conditionalFormatting>
  <conditionalFormatting sqref="F101:J101">
    <cfRule type="cellIs" dxfId="641" priority="27" operator="equal">
      <formula>"E"</formula>
    </cfRule>
    <cfRule type="cellIs" dxfId="640" priority="28" operator="equal">
      <formula>"P"</formula>
    </cfRule>
  </conditionalFormatting>
  <conditionalFormatting sqref="F13:J13">
    <cfRule type="cellIs" dxfId="639" priority="25" operator="equal">
      <formula>"E"</formula>
    </cfRule>
    <cfRule type="cellIs" dxfId="638" priority="26" operator="equal">
      <formula>"P"</formula>
    </cfRule>
  </conditionalFormatting>
  <conditionalFormatting sqref="F49:J49">
    <cfRule type="cellIs" dxfId="637" priority="23" operator="equal">
      <formula>"E"</formula>
    </cfRule>
    <cfRule type="cellIs" dxfId="636" priority="24" operator="equal">
      <formula>"P"</formula>
    </cfRule>
  </conditionalFormatting>
  <conditionalFormatting sqref="F9:J9">
    <cfRule type="cellIs" dxfId="635" priority="19" operator="equal">
      <formula>"E"</formula>
    </cfRule>
    <cfRule type="cellIs" dxfId="634" priority="20" operator="equal">
      <formula>"P"</formula>
    </cfRule>
  </conditionalFormatting>
  <conditionalFormatting sqref="F57:J57">
    <cfRule type="cellIs" dxfId="633" priority="17" operator="equal">
      <formula>"E"</formula>
    </cfRule>
    <cfRule type="cellIs" dxfId="632" priority="18" operator="equal">
      <formula>"P"</formula>
    </cfRule>
  </conditionalFormatting>
  <conditionalFormatting sqref="F73:J73">
    <cfRule type="cellIs" dxfId="631" priority="15" operator="equal">
      <formula>"E"</formula>
    </cfRule>
    <cfRule type="cellIs" dxfId="630" priority="16" operator="equal">
      <formula>"P"</formula>
    </cfRule>
  </conditionalFormatting>
  <conditionalFormatting sqref="F105:J105">
    <cfRule type="cellIs" dxfId="629" priority="13" operator="equal">
      <formula>"E"</formula>
    </cfRule>
    <cfRule type="cellIs" dxfId="628" priority="14" operator="equal">
      <formula>"P"</formula>
    </cfRule>
  </conditionalFormatting>
  <conditionalFormatting sqref="F109:J109">
    <cfRule type="cellIs" dxfId="627" priority="11" operator="equal">
      <formula>"E"</formula>
    </cfRule>
    <cfRule type="cellIs" dxfId="626" priority="12" operator="equal">
      <formula>"P"</formula>
    </cfRule>
  </conditionalFormatting>
  <conditionalFormatting sqref="F125:J125">
    <cfRule type="cellIs" dxfId="625" priority="9" operator="equal">
      <formula>"E"</formula>
    </cfRule>
    <cfRule type="cellIs" dxfId="624" priority="10" operator="equal">
      <formula>"P"</formula>
    </cfRule>
  </conditionalFormatting>
  <conditionalFormatting sqref="F129:J129">
    <cfRule type="cellIs" dxfId="623" priority="7" operator="equal">
      <formula>"E"</formula>
    </cfRule>
    <cfRule type="cellIs" dxfId="622" priority="8" operator="equal">
      <formula>"P"</formula>
    </cfRule>
  </conditionalFormatting>
  <conditionalFormatting sqref="F83:J83">
    <cfRule type="cellIs" dxfId="621" priority="5" operator="equal">
      <formula>"E"</formula>
    </cfRule>
    <cfRule type="cellIs" dxfId="620" priority="6" operator="equal">
      <formula>"P"</formula>
    </cfRule>
  </conditionalFormatting>
  <conditionalFormatting sqref="F85:J85">
    <cfRule type="cellIs" dxfId="619" priority="3" operator="equal">
      <formula>"E"</formula>
    </cfRule>
    <cfRule type="cellIs" dxfId="618" priority="4" operator="equal">
      <formula>"P"</formula>
    </cfRule>
  </conditionalFormatting>
  <conditionalFormatting sqref="D83:E86">
    <cfRule type="cellIs" dxfId="617" priority="1" operator="equal">
      <formula>"E"</formula>
    </cfRule>
    <cfRule type="cellIs" dxfId="616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6"/>
  <sheetViews>
    <sheetView zoomScaleNormal="100" zoomScaleSheetLayoutView="85" workbookViewId="0">
      <pane ySplit="6" topLeftCell="A7" activePane="bottomLeft" state="frozen"/>
      <selection pane="bottomLeft" activeCell="A7" sqref="A7:A10"/>
    </sheetView>
  </sheetViews>
  <sheetFormatPr baseColWidth="10" defaultColWidth="11.42578125" defaultRowHeight="15" x14ac:dyDescent="0.25"/>
  <cols>
    <col min="1" max="1" width="20.7109375" style="4" customWidth="1"/>
    <col min="2" max="2" width="39" style="4" customWidth="1"/>
    <col min="3" max="3" width="16.85546875" style="4" customWidth="1"/>
    <col min="4" max="4" width="6" style="4" customWidth="1"/>
    <col min="5" max="5" width="12.42578125" style="4" customWidth="1"/>
    <col min="6" max="7" width="11.7109375" style="4" customWidth="1"/>
    <col min="8" max="8" width="14.7109375" style="4" customWidth="1"/>
    <col min="9" max="9" width="27.7109375" style="4" customWidth="1"/>
    <col min="10" max="11" width="24.7109375" style="4" customWidth="1"/>
    <col min="12" max="12" width="5.5703125" style="4" bestFit="1" customWidth="1"/>
    <col min="13" max="16384" width="11.42578125" style="4"/>
  </cols>
  <sheetData>
    <row r="1" spans="1:92" s="12" customFormat="1" ht="36" customHeight="1" x14ac:dyDescent="0.25">
      <c r="A1" s="183"/>
      <c r="B1" s="129" t="s">
        <v>40</v>
      </c>
      <c r="C1" s="130"/>
      <c r="D1" s="130"/>
      <c r="E1" s="130"/>
      <c r="F1" s="130"/>
      <c r="G1" s="130"/>
      <c r="H1" s="130"/>
      <c r="I1" s="131"/>
      <c r="J1" s="133" t="s">
        <v>18</v>
      </c>
      <c r="K1" s="133"/>
      <c r="L1" s="13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92" s="12" customFormat="1" ht="36" customHeight="1" x14ac:dyDescent="0.25">
      <c r="A2" s="184"/>
      <c r="B2" s="129" t="s">
        <v>41</v>
      </c>
      <c r="C2" s="130"/>
      <c r="D2" s="130"/>
      <c r="E2" s="130"/>
      <c r="F2" s="130"/>
      <c r="G2" s="130"/>
      <c r="H2" s="130"/>
      <c r="I2" s="131"/>
      <c r="J2" s="132" t="s">
        <v>42</v>
      </c>
      <c r="K2" s="132"/>
      <c r="L2" s="13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92" s="12" customFormat="1" ht="36" customHeight="1" x14ac:dyDescent="0.25">
      <c r="A3" s="185"/>
      <c r="B3" s="129" t="s">
        <v>53</v>
      </c>
      <c r="C3" s="130"/>
      <c r="D3" s="131"/>
      <c r="E3" s="129" t="s">
        <v>54</v>
      </c>
      <c r="F3" s="130"/>
      <c r="G3" s="130"/>
      <c r="H3" s="130"/>
      <c r="I3" s="131"/>
      <c r="J3" s="133" t="s">
        <v>63</v>
      </c>
      <c r="K3" s="133"/>
      <c r="L3" s="133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92" ht="15.6" customHeight="1" thickBot="1" x14ac:dyDescent="0.3">
      <c r="A4" s="55"/>
      <c r="B4" s="53"/>
      <c r="C4" s="53"/>
      <c r="D4" s="56"/>
      <c r="E4" s="57"/>
      <c r="F4" s="58"/>
      <c r="G4" s="58"/>
      <c r="H4" s="58"/>
      <c r="I4" s="58"/>
      <c r="J4" s="75"/>
      <c r="K4" s="8"/>
      <c r="L4" s="7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92" ht="15" customHeight="1" x14ac:dyDescent="0.25">
      <c r="A5" s="175" t="s">
        <v>23</v>
      </c>
      <c r="B5" s="176" t="s">
        <v>12</v>
      </c>
      <c r="C5" s="177" t="s">
        <v>22</v>
      </c>
      <c r="D5" s="178"/>
      <c r="E5" s="181" t="s">
        <v>43</v>
      </c>
      <c r="F5" s="169" t="s">
        <v>45</v>
      </c>
      <c r="G5" s="170"/>
      <c r="H5" s="170"/>
      <c r="I5" s="170"/>
      <c r="J5" s="170"/>
      <c r="K5" s="186"/>
      <c r="L5" s="74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3"/>
    </row>
    <row r="6" spans="1:92" ht="15" customHeight="1" thickBot="1" x14ac:dyDescent="0.3">
      <c r="A6" s="175"/>
      <c r="B6" s="176"/>
      <c r="C6" s="179"/>
      <c r="D6" s="180"/>
      <c r="E6" s="182"/>
      <c r="F6" s="171"/>
      <c r="G6" s="172"/>
      <c r="H6" s="172"/>
      <c r="I6" s="172"/>
      <c r="J6" s="172"/>
      <c r="K6" s="187"/>
      <c r="L6" s="72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</row>
    <row r="7" spans="1:92" ht="15" customHeight="1" x14ac:dyDescent="0.25">
      <c r="A7" s="134"/>
      <c r="B7" s="173"/>
      <c r="C7" s="139" t="s">
        <v>13</v>
      </c>
      <c r="D7" s="22"/>
      <c r="E7" s="32"/>
      <c r="F7" s="188"/>
      <c r="G7" s="188"/>
      <c r="H7" s="188"/>
      <c r="I7" s="188"/>
      <c r="J7" s="188"/>
      <c r="K7" s="189"/>
      <c r="L7" s="37" t="s">
        <v>30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" customHeight="1" x14ac:dyDescent="0.25">
      <c r="A8" s="135"/>
      <c r="B8" s="174"/>
      <c r="C8" s="140"/>
      <c r="D8" s="17"/>
      <c r="E8" s="30"/>
      <c r="F8" s="153"/>
      <c r="G8" s="153"/>
      <c r="H8" s="153"/>
      <c r="I8" s="153"/>
      <c r="J8" s="153"/>
      <c r="K8" s="154"/>
      <c r="L8" s="37" t="s">
        <v>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" customHeight="1" x14ac:dyDescent="0.25">
      <c r="A9" s="135"/>
      <c r="B9" s="138"/>
      <c r="C9" s="146" t="s">
        <v>17</v>
      </c>
      <c r="D9" s="17"/>
      <c r="E9" s="30"/>
      <c r="F9" s="20" t="s">
        <v>46</v>
      </c>
      <c r="G9" s="21" t="s">
        <v>47</v>
      </c>
      <c r="H9" s="21" t="s">
        <v>48</v>
      </c>
      <c r="I9" s="59" t="s">
        <v>49</v>
      </c>
      <c r="J9" s="53" t="s">
        <v>50</v>
      </c>
      <c r="K9" s="54"/>
      <c r="L9" s="37" t="s">
        <v>34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" customHeight="1" thickBot="1" x14ac:dyDescent="0.3">
      <c r="A10" s="136"/>
      <c r="B10" s="145"/>
      <c r="C10" s="147"/>
      <c r="D10" s="26"/>
      <c r="E10" s="31"/>
      <c r="F10" s="64"/>
      <c r="G10" s="65"/>
      <c r="H10" s="65"/>
      <c r="I10" s="65"/>
      <c r="J10" s="62"/>
      <c r="K10" s="63"/>
      <c r="L10" s="37" t="s">
        <v>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ht="15" customHeight="1" x14ac:dyDescent="0.25">
      <c r="A11" s="134"/>
      <c r="B11" s="173"/>
      <c r="C11" s="139" t="s">
        <v>13</v>
      </c>
      <c r="D11" s="22"/>
      <c r="E11" s="32"/>
      <c r="F11" s="141"/>
      <c r="G11" s="141"/>
      <c r="H11" s="141"/>
      <c r="I11" s="141"/>
      <c r="J11" s="141"/>
      <c r="K11" s="142"/>
      <c r="L11" s="37" t="s">
        <v>30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ht="15" customHeight="1" x14ac:dyDescent="0.25">
      <c r="A12" s="135"/>
      <c r="B12" s="174"/>
      <c r="C12" s="140"/>
      <c r="D12" s="17"/>
      <c r="E12" s="30"/>
      <c r="F12" s="153"/>
      <c r="G12" s="153"/>
      <c r="H12" s="153"/>
      <c r="I12" s="153"/>
      <c r="J12" s="153"/>
      <c r="K12" s="154"/>
      <c r="L12" s="37" t="s">
        <v>31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ht="15" customHeight="1" x14ac:dyDescent="0.25">
      <c r="A13" s="135"/>
      <c r="B13" s="138"/>
      <c r="C13" s="146" t="s">
        <v>17</v>
      </c>
      <c r="D13" s="17"/>
      <c r="E13" s="30"/>
      <c r="F13" s="20" t="s">
        <v>46</v>
      </c>
      <c r="G13" s="21" t="s">
        <v>47</v>
      </c>
      <c r="H13" s="21" t="s">
        <v>48</v>
      </c>
      <c r="I13" s="59" t="s">
        <v>49</v>
      </c>
      <c r="J13" s="53" t="s">
        <v>50</v>
      </c>
      <c r="K13" s="54"/>
      <c r="L13" s="37" t="s">
        <v>34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ht="15" customHeight="1" thickBot="1" x14ac:dyDescent="0.3">
      <c r="A14" s="136"/>
      <c r="B14" s="145"/>
      <c r="C14" s="147"/>
      <c r="D14" s="26"/>
      <c r="E14" s="31"/>
      <c r="F14" s="64"/>
      <c r="G14" s="65"/>
      <c r="H14" s="65"/>
      <c r="I14" s="65"/>
      <c r="J14" s="62"/>
      <c r="K14" s="63"/>
      <c r="L14" s="37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" customHeight="1" x14ac:dyDescent="0.25">
      <c r="A15" s="134"/>
      <c r="B15" s="137"/>
      <c r="C15" s="139" t="s">
        <v>13</v>
      </c>
      <c r="D15" s="22"/>
      <c r="E15" s="32"/>
      <c r="F15" s="141"/>
      <c r="G15" s="141"/>
      <c r="H15" s="141"/>
      <c r="I15" s="141"/>
      <c r="J15" s="141"/>
      <c r="K15" s="142"/>
      <c r="L15" s="37" t="s">
        <v>30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" customHeight="1" x14ac:dyDescent="0.25">
      <c r="A16" s="135"/>
      <c r="B16" s="138"/>
      <c r="C16" s="140"/>
      <c r="D16" s="17"/>
      <c r="E16" s="30"/>
      <c r="F16" s="153"/>
      <c r="G16" s="153"/>
      <c r="H16" s="153"/>
      <c r="I16" s="153"/>
      <c r="J16" s="153"/>
      <c r="K16" s="154"/>
      <c r="L16" s="37" t="s">
        <v>31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5" customHeight="1" x14ac:dyDescent="0.25">
      <c r="A17" s="135"/>
      <c r="B17" s="138"/>
      <c r="C17" s="146" t="s">
        <v>17</v>
      </c>
      <c r="D17" s="17"/>
      <c r="E17" s="30"/>
      <c r="F17" s="20" t="s">
        <v>46</v>
      </c>
      <c r="G17" s="21" t="s">
        <v>47</v>
      </c>
      <c r="H17" s="21" t="s">
        <v>48</v>
      </c>
      <c r="I17" s="59" t="s">
        <v>49</v>
      </c>
      <c r="J17" s="53" t="s">
        <v>50</v>
      </c>
      <c r="K17" s="54"/>
      <c r="L17" s="37" t="s">
        <v>34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5" customHeight="1" thickBot="1" x14ac:dyDescent="0.3">
      <c r="A18" s="136"/>
      <c r="B18" s="145"/>
      <c r="C18" s="147"/>
      <c r="D18" s="26"/>
      <c r="E18" s="31"/>
      <c r="F18" s="64"/>
      <c r="G18" s="65"/>
      <c r="H18" s="65"/>
      <c r="I18" s="65"/>
      <c r="J18" s="62"/>
      <c r="K18" s="63"/>
      <c r="L18" s="37" t="s">
        <v>35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5" customHeight="1" x14ac:dyDescent="0.25">
      <c r="A19" s="134"/>
      <c r="B19" s="137"/>
      <c r="C19" s="139" t="s">
        <v>13</v>
      </c>
      <c r="D19" s="22"/>
      <c r="E19" s="32"/>
      <c r="F19" s="141"/>
      <c r="G19" s="141"/>
      <c r="H19" s="141"/>
      <c r="I19" s="141"/>
      <c r="J19" s="141"/>
      <c r="K19" s="142"/>
      <c r="L19" s="37" t="s">
        <v>30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5" customHeight="1" x14ac:dyDescent="0.25">
      <c r="A20" s="135"/>
      <c r="B20" s="138"/>
      <c r="C20" s="140"/>
      <c r="D20" s="17"/>
      <c r="E20" s="30"/>
      <c r="F20" s="153"/>
      <c r="G20" s="153"/>
      <c r="H20" s="153"/>
      <c r="I20" s="153"/>
      <c r="J20" s="153"/>
      <c r="K20" s="154"/>
      <c r="L20" s="37" t="s">
        <v>31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5" customHeight="1" x14ac:dyDescent="0.25">
      <c r="A21" s="135"/>
      <c r="B21" s="138"/>
      <c r="C21" s="146" t="s">
        <v>17</v>
      </c>
      <c r="D21" s="17"/>
      <c r="E21" s="60"/>
      <c r="F21" s="20" t="s">
        <v>46</v>
      </c>
      <c r="G21" s="21" t="s">
        <v>47</v>
      </c>
      <c r="H21" s="21" t="s">
        <v>48</v>
      </c>
      <c r="I21" s="59" t="s">
        <v>49</v>
      </c>
      <c r="J21" s="53" t="s">
        <v>50</v>
      </c>
      <c r="K21" s="54"/>
      <c r="L21" s="37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5" customHeight="1" thickBot="1" x14ac:dyDescent="0.3">
      <c r="A22" s="136"/>
      <c r="B22" s="145"/>
      <c r="C22" s="147"/>
      <c r="D22" s="26"/>
      <c r="E22" s="61"/>
      <c r="F22" s="64"/>
      <c r="G22" s="65"/>
      <c r="H22" s="65"/>
      <c r="I22" s="65"/>
      <c r="J22" s="62"/>
      <c r="K22" s="63"/>
      <c r="L22" s="37" t="s">
        <v>35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5" customHeight="1" x14ac:dyDescent="0.25">
      <c r="A23" s="134"/>
      <c r="B23" s="137"/>
      <c r="C23" s="139" t="s">
        <v>13</v>
      </c>
      <c r="D23" s="22"/>
      <c r="E23" s="32"/>
      <c r="F23" s="188"/>
      <c r="G23" s="188"/>
      <c r="H23" s="188"/>
      <c r="I23" s="188"/>
      <c r="J23" s="188"/>
      <c r="K23" s="189"/>
      <c r="L23" s="37" t="s">
        <v>30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ht="15" customHeight="1" x14ac:dyDescent="0.25">
      <c r="A24" s="135"/>
      <c r="B24" s="138"/>
      <c r="C24" s="140"/>
      <c r="D24" s="17"/>
      <c r="E24" s="30"/>
      <c r="F24" s="153"/>
      <c r="G24" s="153"/>
      <c r="H24" s="153"/>
      <c r="I24" s="153"/>
      <c r="J24" s="153"/>
      <c r="K24" s="154"/>
      <c r="L24" s="37" t="s">
        <v>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ht="15" customHeight="1" x14ac:dyDescent="0.25">
      <c r="A25" s="135"/>
      <c r="B25" s="138"/>
      <c r="C25" s="146" t="s">
        <v>17</v>
      </c>
      <c r="D25" s="17"/>
      <c r="E25" s="30"/>
      <c r="F25" s="20" t="s">
        <v>46</v>
      </c>
      <c r="G25" s="21" t="s">
        <v>47</v>
      </c>
      <c r="H25" s="21" t="s">
        <v>48</v>
      </c>
      <c r="I25" s="59" t="s">
        <v>49</v>
      </c>
      <c r="J25" s="53" t="s">
        <v>50</v>
      </c>
      <c r="K25" s="54"/>
      <c r="L25" s="37" t="s">
        <v>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ht="15" customHeight="1" thickBot="1" x14ac:dyDescent="0.3">
      <c r="A26" s="136"/>
      <c r="B26" s="145"/>
      <c r="C26" s="147"/>
      <c r="D26" s="26"/>
      <c r="E26" s="31"/>
      <c r="F26" s="64"/>
      <c r="G26" s="65"/>
      <c r="H26" s="65"/>
      <c r="I26" s="65"/>
      <c r="J26" s="62"/>
      <c r="K26" s="63"/>
      <c r="L26" s="37" t="s">
        <v>35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ht="15" customHeight="1" x14ac:dyDescent="0.25">
      <c r="A27" s="134"/>
      <c r="B27" s="137"/>
      <c r="C27" s="139" t="s">
        <v>13</v>
      </c>
      <c r="D27" s="22"/>
      <c r="E27" s="32"/>
      <c r="F27" s="141"/>
      <c r="G27" s="141"/>
      <c r="H27" s="141"/>
      <c r="I27" s="141"/>
      <c r="J27" s="141"/>
      <c r="K27" s="142"/>
      <c r="L27" s="37" t="s">
        <v>30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ht="15" customHeight="1" x14ac:dyDescent="0.25">
      <c r="A28" s="135"/>
      <c r="B28" s="138"/>
      <c r="C28" s="140"/>
      <c r="D28" s="17"/>
      <c r="E28" s="30"/>
      <c r="F28" s="153"/>
      <c r="G28" s="153"/>
      <c r="H28" s="153"/>
      <c r="I28" s="153"/>
      <c r="J28" s="153"/>
      <c r="K28" s="154"/>
      <c r="L28" s="37" t="s">
        <v>31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ht="15" customHeight="1" x14ac:dyDescent="0.25">
      <c r="A29" s="135"/>
      <c r="B29" s="138"/>
      <c r="C29" s="146" t="s">
        <v>17</v>
      </c>
      <c r="D29" s="17"/>
      <c r="E29" s="30"/>
      <c r="F29" s="20" t="s">
        <v>46</v>
      </c>
      <c r="G29" s="21" t="s">
        <v>47</v>
      </c>
      <c r="H29" s="21" t="s">
        <v>48</v>
      </c>
      <c r="I29" s="59" t="s">
        <v>49</v>
      </c>
      <c r="J29" s="53" t="s">
        <v>50</v>
      </c>
      <c r="K29" s="54"/>
      <c r="L29" s="37" t="s">
        <v>34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ht="15" customHeight="1" thickBot="1" x14ac:dyDescent="0.3">
      <c r="A30" s="136"/>
      <c r="B30" s="145"/>
      <c r="C30" s="147"/>
      <c r="D30" s="26"/>
      <c r="E30" s="31"/>
      <c r="F30" s="64"/>
      <c r="G30" s="65"/>
      <c r="H30" s="65"/>
      <c r="I30" s="65"/>
      <c r="J30" s="62"/>
      <c r="K30" s="63"/>
      <c r="L30" s="37" t="s">
        <v>35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ht="15" customHeight="1" x14ac:dyDescent="0.25">
      <c r="A31" s="134"/>
      <c r="B31" s="137"/>
      <c r="C31" s="139" t="s">
        <v>13</v>
      </c>
      <c r="D31" s="22"/>
      <c r="E31" s="32"/>
      <c r="F31" s="141"/>
      <c r="G31" s="141"/>
      <c r="H31" s="141"/>
      <c r="I31" s="141"/>
      <c r="J31" s="141"/>
      <c r="K31" s="142"/>
      <c r="L31" s="37" t="s">
        <v>30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ht="15" customHeight="1" x14ac:dyDescent="0.25">
      <c r="A32" s="135"/>
      <c r="B32" s="138"/>
      <c r="C32" s="140"/>
      <c r="D32" s="17"/>
      <c r="E32" s="30"/>
      <c r="F32" s="153"/>
      <c r="G32" s="153"/>
      <c r="H32" s="153"/>
      <c r="I32" s="153"/>
      <c r="J32" s="153"/>
      <c r="K32" s="154"/>
      <c r="L32" s="37" t="s">
        <v>31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ht="15" customHeight="1" x14ac:dyDescent="0.25">
      <c r="A33" s="135"/>
      <c r="B33" s="138"/>
      <c r="C33" s="146" t="s">
        <v>17</v>
      </c>
      <c r="D33" s="17"/>
      <c r="E33" s="30"/>
      <c r="F33" s="20" t="s">
        <v>46</v>
      </c>
      <c r="G33" s="21" t="s">
        <v>47</v>
      </c>
      <c r="H33" s="21" t="s">
        <v>48</v>
      </c>
      <c r="I33" s="59" t="s">
        <v>49</v>
      </c>
      <c r="J33" s="53" t="s">
        <v>51</v>
      </c>
      <c r="K33" s="54"/>
      <c r="L33" s="37" t="s">
        <v>34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ht="15" customHeight="1" thickBot="1" x14ac:dyDescent="0.3">
      <c r="A34" s="136"/>
      <c r="B34" s="145"/>
      <c r="C34" s="147"/>
      <c r="D34" s="26"/>
      <c r="E34" s="31"/>
      <c r="F34" s="64"/>
      <c r="G34" s="65"/>
      <c r="H34" s="65"/>
      <c r="I34" s="65"/>
      <c r="J34" s="62"/>
      <c r="K34" s="63"/>
      <c r="L34" s="37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ht="15" customHeight="1" x14ac:dyDescent="0.25">
      <c r="A35" s="134"/>
      <c r="B35" s="137"/>
      <c r="C35" s="139" t="s">
        <v>13</v>
      </c>
      <c r="D35" s="22"/>
      <c r="E35" s="32"/>
      <c r="F35" s="141"/>
      <c r="G35" s="141"/>
      <c r="H35" s="141"/>
      <c r="I35" s="141"/>
      <c r="J35" s="141"/>
      <c r="K35" s="142"/>
      <c r="L35" s="37" t="s">
        <v>30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ht="15" customHeight="1" x14ac:dyDescent="0.25">
      <c r="A36" s="135"/>
      <c r="B36" s="138"/>
      <c r="C36" s="140"/>
      <c r="D36" s="17"/>
      <c r="E36" s="30"/>
      <c r="F36" s="153"/>
      <c r="G36" s="153"/>
      <c r="H36" s="153"/>
      <c r="I36" s="153"/>
      <c r="J36" s="153"/>
      <c r="K36" s="154"/>
      <c r="L36" s="37" t="s">
        <v>31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ht="15" customHeight="1" x14ac:dyDescent="0.25">
      <c r="A37" s="135"/>
      <c r="B37" s="138"/>
      <c r="C37" s="146" t="s">
        <v>17</v>
      </c>
      <c r="D37" s="17"/>
      <c r="E37" s="30"/>
      <c r="F37" s="20" t="s">
        <v>46</v>
      </c>
      <c r="G37" s="21" t="s">
        <v>47</v>
      </c>
      <c r="H37" s="21" t="s">
        <v>48</v>
      </c>
      <c r="I37" s="59" t="s">
        <v>49</v>
      </c>
      <c r="J37" s="53" t="s">
        <v>50</v>
      </c>
      <c r="K37" s="54"/>
      <c r="L37" s="37" t="s">
        <v>34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ht="15" customHeight="1" thickBot="1" x14ac:dyDescent="0.3">
      <c r="A38" s="136"/>
      <c r="B38" s="145"/>
      <c r="C38" s="147"/>
      <c r="D38" s="26"/>
      <c r="E38" s="31"/>
      <c r="F38" s="64"/>
      <c r="G38" s="65"/>
      <c r="H38" s="65"/>
      <c r="I38" s="65"/>
      <c r="J38" s="62"/>
      <c r="K38" s="63"/>
      <c r="L38" s="37" t="s">
        <v>35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ht="16.5" thickBot="1" x14ac:dyDescent="0.3">
      <c r="A39" s="134"/>
      <c r="B39" s="137"/>
      <c r="C39" s="139" t="s">
        <v>13</v>
      </c>
      <c r="D39" s="22"/>
      <c r="E39" s="32"/>
      <c r="F39" s="141"/>
      <c r="G39" s="141"/>
      <c r="H39" s="141"/>
      <c r="I39" s="141"/>
      <c r="J39" s="141"/>
      <c r="K39" s="142"/>
      <c r="L39" s="37" t="s">
        <v>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ht="15.75" x14ac:dyDescent="0.25">
      <c r="A40" s="135"/>
      <c r="B40" s="138"/>
      <c r="C40" s="140"/>
      <c r="D40" s="17"/>
      <c r="E40" s="32"/>
      <c r="F40" s="153"/>
      <c r="G40" s="153"/>
      <c r="H40" s="153"/>
      <c r="I40" s="153"/>
      <c r="J40" s="153"/>
      <c r="K40" s="154"/>
      <c r="L40" s="37" t="s">
        <v>31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ht="15.75" x14ac:dyDescent="0.25">
      <c r="A41" s="135"/>
      <c r="B41" s="138"/>
      <c r="C41" s="146" t="s">
        <v>17</v>
      </c>
      <c r="D41" s="17"/>
      <c r="E41" s="30"/>
      <c r="F41" s="20" t="s">
        <v>46</v>
      </c>
      <c r="G41" s="21" t="s">
        <v>47</v>
      </c>
      <c r="H41" s="21" t="s">
        <v>48</v>
      </c>
      <c r="I41" s="59" t="s">
        <v>49</v>
      </c>
      <c r="J41" s="53" t="s">
        <v>50</v>
      </c>
      <c r="K41" s="54"/>
      <c r="L41" s="37" t="s">
        <v>34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ht="16.5" thickBot="1" x14ac:dyDescent="0.3">
      <c r="A42" s="136"/>
      <c r="B42" s="145"/>
      <c r="C42" s="147"/>
      <c r="D42" s="26"/>
      <c r="E42" s="31"/>
      <c r="F42" s="64"/>
      <c r="G42" s="65"/>
      <c r="H42" s="65"/>
      <c r="I42" s="65"/>
      <c r="J42" s="62"/>
      <c r="K42" s="63"/>
      <c r="L42" s="37" t="s">
        <v>35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ht="15" customHeight="1" x14ac:dyDescent="0.25">
      <c r="A43" s="134"/>
      <c r="B43" s="137"/>
      <c r="C43" s="139" t="s">
        <v>13</v>
      </c>
      <c r="D43" s="22"/>
      <c r="E43" s="32"/>
      <c r="F43" s="141"/>
      <c r="G43" s="141"/>
      <c r="H43" s="141"/>
      <c r="I43" s="141"/>
      <c r="J43" s="141"/>
      <c r="K43" s="142"/>
      <c r="L43" s="37" t="s">
        <v>30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ht="15" customHeight="1" x14ac:dyDescent="0.25">
      <c r="A44" s="135"/>
      <c r="B44" s="138"/>
      <c r="C44" s="140"/>
      <c r="D44" s="17"/>
      <c r="E44" s="30"/>
      <c r="F44" s="153"/>
      <c r="G44" s="153"/>
      <c r="H44" s="153"/>
      <c r="I44" s="153"/>
      <c r="J44" s="153"/>
      <c r="K44" s="154"/>
      <c r="L44" s="37" t="s">
        <v>31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ht="15" customHeight="1" x14ac:dyDescent="0.25">
      <c r="A45" s="135"/>
      <c r="B45" s="138"/>
      <c r="C45" s="146" t="s">
        <v>17</v>
      </c>
      <c r="D45" s="17"/>
      <c r="E45" s="30"/>
      <c r="F45" s="20" t="s">
        <v>46</v>
      </c>
      <c r="G45" s="21" t="s">
        <v>47</v>
      </c>
      <c r="H45" s="21" t="s">
        <v>48</v>
      </c>
      <c r="I45" s="59" t="s">
        <v>49</v>
      </c>
      <c r="J45" s="53" t="s">
        <v>50</v>
      </c>
      <c r="K45" s="54"/>
      <c r="L45" s="37" t="s">
        <v>34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92" ht="15" customHeight="1" thickBot="1" x14ac:dyDescent="0.3">
      <c r="A46" s="136"/>
      <c r="B46" s="145"/>
      <c r="C46" s="147"/>
      <c r="D46" s="26"/>
      <c r="E46" s="31"/>
      <c r="F46" s="64"/>
      <c r="G46" s="65"/>
      <c r="H46" s="65"/>
      <c r="I46" s="65"/>
      <c r="J46" s="62"/>
      <c r="K46" s="63"/>
      <c r="L46" s="37" t="s">
        <v>35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92" ht="15" customHeight="1" x14ac:dyDescent="0.25">
      <c r="A47" s="134"/>
      <c r="B47" s="137"/>
      <c r="C47" s="139" t="s">
        <v>13</v>
      </c>
      <c r="D47" s="22"/>
      <c r="E47" s="32"/>
      <c r="F47" s="141"/>
      <c r="G47" s="141"/>
      <c r="H47" s="141"/>
      <c r="I47" s="141"/>
      <c r="J47" s="141"/>
      <c r="K47" s="142"/>
      <c r="L47" s="37" t="s">
        <v>30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92" ht="15" customHeight="1" x14ac:dyDescent="0.25">
      <c r="A48" s="135"/>
      <c r="B48" s="138"/>
      <c r="C48" s="140"/>
      <c r="D48" s="17"/>
      <c r="E48" s="30"/>
      <c r="F48" s="153"/>
      <c r="G48" s="153"/>
      <c r="H48" s="153"/>
      <c r="I48" s="153"/>
      <c r="J48" s="153"/>
      <c r="K48" s="154"/>
      <c r="L48" s="37" t="s">
        <v>31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ht="15" customHeight="1" x14ac:dyDescent="0.25">
      <c r="A49" s="135"/>
      <c r="B49" s="138"/>
      <c r="C49" s="146" t="s">
        <v>17</v>
      </c>
      <c r="D49" s="17"/>
      <c r="E49" s="30"/>
      <c r="F49" s="20" t="s">
        <v>46</v>
      </c>
      <c r="G49" s="21" t="s">
        <v>47</v>
      </c>
      <c r="H49" s="21" t="s">
        <v>48</v>
      </c>
      <c r="I49" s="59" t="s">
        <v>49</v>
      </c>
      <c r="J49" s="53" t="s">
        <v>50</v>
      </c>
      <c r="K49" s="54"/>
      <c r="L49" s="37" t="s">
        <v>34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ht="15" customHeight="1" thickBot="1" x14ac:dyDescent="0.3">
      <c r="A50" s="136"/>
      <c r="B50" s="145"/>
      <c r="C50" s="147"/>
      <c r="D50" s="26"/>
      <c r="E50" s="31"/>
      <c r="F50" s="64"/>
      <c r="G50" s="65"/>
      <c r="H50" s="65"/>
      <c r="I50" s="65"/>
      <c r="J50" s="62"/>
      <c r="K50" s="63"/>
      <c r="L50" s="37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15" customHeight="1" x14ac:dyDescent="0.25">
      <c r="A51" s="134"/>
      <c r="B51" s="137"/>
      <c r="C51" s="139" t="s">
        <v>13</v>
      </c>
      <c r="D51" s="22"/>
      <c r="E51" s="32"/>
      <c r="F51" s="141"/>
      <c r="G51" s="141"/>
      <c r="H51" s="141"/>
      <c r="I51" s="141"/>
      <c r="J51" s="141"/>
      <c r="K51" s="142"/>
      <c r="L51" s="37" t="s">
        <v>30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ht="15" customHeight="1" x14ac:dyDescent="0.25">
      <c r="A52" s="135"/>
      <c r="B52" s="138"/>
      <c r="C52" s="140"/>
      <c r="D52" s="17"/>
      <c r="E52" s="30"/>
      <c r="F52" s="153"/>
      <c r="G52" s="153"/>
      <c r="H52" s="153"/>
      <c r="I52" s="153"/>
      <c r="J52" s="153"/>
      <c r="K52" s="154"/>
      <c r="L52" s="37" t="s">
        <v>31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ht="15" customHeight="1" x14ac:dyDescent="0.25">
      <c r="A53" s="135"/>
      <c r="B53" s="138"/>
      <c r="C53" s="146" t="s">
        <v>17</v>
      </c>
      <c r="D53" s="17"/>
      <c r="E53" s="30"/>
      <c r="F53" s="20" t="s">
        <v>46</v>
      </c>
      <c r="G53" s="21" t="s">
        <v>47</v>
      </c>
      <c r="H53" s="21" t="s">
        <v>48</v>
      </c>
      <c r="I53" s="59" t="s">
        <v>49</v>
      </c>
      <c r="J53" s="53" t="s">
        <v>50</v>
      </c>
      <c r="K53" s="54"/>
      <c r="L53" s="37" t="s">
        <v>34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ht="15" customHeight="1" thickBot="1" x14ac:dyDescent="0.3">
      <c r="A54" s="136"/>
      <c r="B54" s="145"/>
      <c r="C54" s="147"/>
      <c r="D54" s="26"/>
      <c r="E54" s="31"/>
      <c r="F54" s="64"/>
      <c r="G54" s="65"/>
      <c r="H54" s="65"/>
      <c r="I54" s="65"/>
      <c r="J54" s="62"/>
      <c r="K54" s="63"/>
      <c r="L54" s="37" t="s">
        <v>35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ht="15" customHeight="1" x14ac:dyDescent="0.25">
      <c r="A55" s="134"/>
      <c r="B55" s="137"/>
      <c r="C55" s="139" t="s">
        <v>13</v>
      </c>
      <c r="D55" s="22"/>
      <c r="E55" s="27"/>
      <c r="F55" s="141"/>
      <c r="G55" s="141"/>
      <c r="H55" s="141"/>
      <c r="I55" s="141"/>
      <c r="J55" s="141"/>
      <c r="K55" s="142"/>
      <c r="L55" s="37" t="s">
        <v>30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1:92" ht="15" customHeight="1" x14ac:dyDescent="0.25">
      <c r="A56" s="135"/>
      <c r="B56" s="138"/>
      <c r="C56" s="140"/>
      <c r="D56" s="17"/>
      <c r="E56" s="28"/>
      <c r="F56" s="153"/>
      <c r="G56" s="153"/>
      <c r="H56" s="153"/>
      <c r="I56" s="153"/>
      <c r="J56" s="153"/>
      <c r="K56" s="154"/>
      <c r="L56" s="37" t="s">
        <v>31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" customHeight="1" x14ac:dyDescent="0.25">
      <c r="A57" s="135"/>
      <c r="B57" s="138"/>
      <c r="C57" s="146" t="s">
        <v>17</v>
      </c>
      <c r="D57" s="17"/>
      <c r="E57" s="28"/>
      <c r="F57" s="20" t="s">
        <v>46</v>
      </c>
      <c r="G57" s="21" t="s">
        <v>47</v>
      </c>
      <c r="H57" s="21" t="s">
        <v>48</v>
      </c>
      <c r="I57" s="59" t="s">
        <v>49</v>
      </c>
      <c r="J57" s="53" t="s">
        <v>50</v>
      </c>
      <c r="K57" s="54"/>
      <c r="L57" s="37" t="s">
        <v>34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" customHeight="1" thickBot="1" x14ac:dyDescent="0.3">
      <c r="A58" s="136"/>
      <c r="B58" s="145"/>
      <c r="C58" s="147"/>
      <c r="D58" s="26"/>
      <c r="E58" s="29"/>
      <c r="F58" s="64"/>
      <c r="G58" s="65"/>
      <c r="H58" s="65"/>
      <c r="I58" s="65"/>
      <c r="J58" s="62"/>
      <c r="K58" s="63"/>
      <c r="L58" s="37" t="s">
        <v>35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" customHeight="1" x14ac:dyDescent="0.25">
      <c r="A59" s="134"/>
      <c r="B59" s="137"/>
      <c r="C59" s="139" t="s">
        <v>13</v>
      </c>
      <c r="D59" s="22"/>
      <c r="E59" s="27"/>
      <c r="F59" s="141"/>
      <c r="G59" s="141"/>
      <c r="H59" s="141"/>
      <c r="I59" s="141"/>
      <c r="J59" s="141"/>
      <c r="K59" s="142"/>
      <c r="L59" s="37" t="s">
        <v>30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" customHeight="1" x14ac:dyDescent="0.25">
      <c r="A60" s="135"/>
      <c r="B60" s="138"/>
      <c r="C60" s="140"/>
      <c r="D60" s="17"/>
      <c r="E60" s="30"/>
      <c r="F60" s="153"/>
      <c r="G60" s="153"/>
      <c r="H60" s="153"/>
      <c r="I60" s="153"/>
      <c r="J60" s="153"/>
      <c r="K60" s="154"/>
      <c r="L60" s="37" t="s">
        <v>31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" customHeight="1" x14ac:dyDescent="0.25">
      <c r="A61" s="135"/>
      <c r="B61" s="138"/>
      <c r="C61" s="146" t="s">
        <v>17</v>
      </c>
      <c r="D61" s="17"/>
      <c r="E61" s="28"/>
      <c r="F61" s="20" t="s">
        <v>46</v>
      </c>
      <c r="G61" s="21" t="s">
        <v>47</v>
      </c>
      <c r="H61" s="21" t="s">
        <v>48</v>
      </c>
      <c r="I61" s="59" t="s">
        <v>49</v>
      </c>
      <c r="J61" s="53" t="s">
        <v>50</v>
      </c>
      <c r="K61" s="54"/>
      <c r="L61" s="37" t="s">
        <v>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" customHeight="1" thickBot="1" x14ac:dyDescent="0.3">
      <c r="A62" s="136"/>
      <c r="B62" s="145"/>
      <c r="C62" s="147"/>
      <c r="D62" s="26"/>
      <c r="E62" s="31"/>
      <c r="F62" s="64"/>
      <c r="G62" s="65"/>
      <c r="H62" s="65"/>
      <c r="I62" s="65"/>
      <c r="J62" s="62"/>
      <c r="K62" s="63"/>
      <c r="L62" s="37" t="s">
        <v>35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" customHeight="1" x14ac:dyDescent="0.25">
      <c r="A63" s="134"/>
      <c r="B63" s="137"/>
      <c r="C63" s="139" t="s">
        <v>13</v>
      </c>
      <c r="D63" s="22"/>
      <c r="E63" s="32"/>
      <c r="F63" s="141"/>
      <c r="G63" s="141"/>
      <c r="H63" s="141"/>
      <c r="I63" s="141"/>
      <c r="J63" s="141"/>
      <c r="K63" s="142"/>
      <c r="L63" s="37" t="s">
        <v>30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" customHeight="1" x14ac:dyDescent="0.25">
      <c r="A64" s="135"/>
      <c r="B64" s="138"/>
      <c r="C64" s="140"/>
      <c r="D64" s="17"/>
      <c r="E64" s="30"/>
      <c r="F64" s="153"/>
      <c r="G64" s="153"/>
      <c r="H64" s="153"/>
      <c r="I64" s="153"/>
      <c r="J64" s="153"/>
      <c r="K64" s="154"/>
      <c r="L64" s="37" t="s">
        <v>31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ht="15" customHeight="1" x14ac:dyDescent="0.25">
      <c r="A65" s="135"/>
      <c r="B65" s="138"/>
      <c r="C65" s="146" t="s">
        <v>17</v>
      </c>
      <c r="D65" s="17"/>
      <c r="E65" s="30"/>
      <c r="F65" s="20" t="s">
        <v>46</v>
      </c>
      <c r="G65" s="21" t="s">
        <v>47</v>
      </c>
      <c r="H65" s="21" t="s">
        <v>48</v>
      </c>
      <c r="I65" s="59" t="s">
        <v>49</v>
      </c>
      <c r="J65" s="53" t="s">
        <v>50</v>
      </c>
      <c r="K65" s="54"/>
      <c r="L65" s="37" t="s">
        <v>34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ht="15" customHeight="1" thickBot="1" x14ac:dyDescent="0.3">
      <c r="A66" s="136"/>
      <c r="B66" s="145"/>
      <c r="C66" s="147"/>
      <c r="D66" s="26"/>
      <c r="E66" s="31"/>
      <c r="F66" s="64"/>
      <c r="G66" s="65"/>
      <c r="H66" s="65"/>
      <c r="I66" s="65"/>
      <c r="J66" s="62"/>
      <c r="K66" s="63"/>
      <c r="L66" s="37" t="s">
        <v>35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ht="15" customHeight="1" x14ac:dyDescent="0.25">
      <c r="A67" s="134"/>
      <c r="B67" s="137"/>
      <c r="C67" s="139" t="s">
        <v>13</v>
      </c>
      <c r="D67" s="22"/>
      <c r="E67" s="32"/>
      <c r="F67" s="141"/>
      <c r="G67" s="141"/>
      <c r="H67" s="141"/>
      <c r="I67" s="141"/>
      <c r="J67" s="141"/>
      <c r="K67" s="142"/>
      <c r="L67" s="37" t="s">
        <v>30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ht="15" customHeight="1" x14ac:dyDescent="0.25">
      <c r="A68" s="135"/>
      <c r="B68" s="138"/>
      <c r="C68" s="140"/>
      <c r="D68" s="17"/>
      <c r="E68" s="30"/>
      <c r="F68" s="153"/>
      <c r="G68" s="153"/>
      <c r="H68" s="153"/>
      <c r="I68" s="153"/>
      <c r="J68" s="153"/>
      <c r="K68" s="154"/>
      <c r="L68" s="37" t="s">
        <v>31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ht="15" customHeight="1" x14ac:dyDescent="0.25">
      <c r="A69" s="135"/>
      <c r="B69" s="138"/>
      <c r="C69" s="146" t="s">
        <v>17</v>
      </c>
      <c r="D69" s="17"/>
      <c r="E69" s="30"/>
      <c r="F69" s="20" t="s">
        <v>46</v>
      </c>
      <c r="G69" s="21" t="s">
        <v>47</v>
      </c>
      <c r="H69" s="21" t="s">
        <v>48</v>
      </c>
      <c r="I69" s="59" t="s">
        <v>49</v>
      </c>
      <c r="J69" s="53" t="s">
        <v>50</v>
      </c>
      <c r="K69" s="54"/>
      <c r="L69" s="37" t="s">
        <v>34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ht="15" customHeight="1" thickBot="1" x14ac:dyDescent="0.3">
      <c r="A70" s="136"/>
      <c r="B70" s="145"/>
      <c r="C70" s="147"/>
      <c r="D70" s="26"/>
      <c r="E70" s="31"/>
      <c r="F70" s="64"/>
      <c r="G70" s="65"/>
      <c r="H70" s="65"/>
      <c r="I70" s="65"/>
      <c r="J70" s="62"/>
      <c r="K70" s="63"/>
      <c r="L70" s="37" t="s">
        <v>35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ht="15" customHeight="1" x14ac:dyDescent="0.25">
      <c r="A71" s="134"/>
      <c r="B71" s="137"/>
      <c r="C71" s="139" t="s">
        <v>13</v>
      </c>
      <c r="D71" s="22"/>
      <c r="E71" s="32"/>
      <c r="F71" s="66"/>
      <c r="G71" s="67"/>
      <c r="H71" s="67"/>
      <c r="I71" s="67"/>
      <c r="J71" s="67"/>
      <c r="K71" s="68"/>
      <c r="L71" s="37" t="s">
        <v>30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15" customHeight="1" x14ac:dyDescent="0.25">
      <c r="A72" s="135"/>
      <c r="B72" s="138"/>
      <c r="C72" s="140"/>
      <c r="D72" s="17"/>
      <c r="E72" s="30"/>
      <c r="F72" s="69"/>
      <c r="G72" s="70"/>
      <c r="H72" s="70"/>
      <c r="I72" s="70"/>
      <c r="J72" s="70"/>
      <c r="K72" s="71"/>
      <c r="L72" s="37" t="s">
        <v>31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ht="15" customHeight="1" x14ac:dyDescent="0.25">
      <c r="A73" s="135"/>
      <c r="B73" s="138"/>
      <c r="C73" s="146" t="s">
        <v>17</v>
      </c>
      <c r="D73" s="17"/>
      <c r="E73" s="30"/>
      <c r="F73" s="20" t="s">
        <v>46</v>
      </c>
      <c r="G73" s="21" t="s">
        <v>47</v>
      </c>
      <c r="H73" s="21" t="s">
        <v>48</v>
      </c>
      <c r="I73" s="59" t="s">
        <v>49</v>
      </c>
      <c r="J73" s="53" t="s">
        <v>50</v>
      </c>
      <c r="K73" s="54"/>
      <c r="L73" s="37" t="s">
        <v>34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" customHeight="1" thickBot="1" x14ac:dyDescent="0.3">
      <c r="A74" s="136"/>
      <c r="B74" s="145"/>
      <c r="C74" s="147"/>
      <c r="D74" s="26"/>
      <c r="E74" s="31"/>
      <c r="F74" s="64"/>
      <c r="G74" s="65"/>
      <c r="H74" s="65"/>
      <c r="I74" s="65"/>
      <c r="J74" s="62"/>
      <c r="K74" s="63"/>
      <c r="L74" s="37" t="s">
        <v>35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" customHeight="1" x14ac:dyDescent="0.25">
      <c r="A75" s="134"/>
      <c r="B75" s="137"/>
      <c r="C75" s="139" t="s">
        <v>13</v>
      </c>
      <c r="D75" s="22"/>
      <c r="E75" s="32"/>
      <c r="F75" s="141"/>
      <c r="G75" s="141"/>
      <c r="H75" s="141"/>
      <c r="I75" s="141"/>
      <c r="J75" s="141"/>
      <c r="K75" s="142"/>
      <c r="L75" s="37" t="s">
        <v>30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1:92" ht="15" customHeight="1" thickBot="1" x14ac:dyDescent="0.3">
      <c r="A76" s="135"/>
      <c r="B76" s="138"/>
      <c r="C76" s="140"/>
      <c r="D76" s="17"/>
      <c r="E76" s="30"/>
      <c r="F76" s="143"/>
      <c r="G76" s="143"/>
      <c r="H76" s="143"/>
      <c r="I76" s="143"/>
      <c r="J76" s="143"/>
      <c r="K76" s="144"/>
      <c r="L76" s="37" t="s">
        <v>31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1:92" ht="15" customHeight="1" x14ac:dyDescent="0.25">
      <c r="A77" s="135"/>
      <c r="B77" s="138"/>
      <c r="C77" s="146" t="s">
        <v>17</v>
      </c>
      <c r="D77" s="17"/>
      <c r="E77" s="30"/>
      <c r="F77" s="20" t="s">
        <v>46</v>
      </c>
      <c r="G77" s="21" t="s">
        <v>47</v>
      </c>
      <c r="H77" s="21" t="s">
        <v>48</v>
      </c>
      <c r="I77" s="59" t="s">
        <v>49</v>
      </c>
      <c r="J77" s="53" t="s">
        <v>50</v>
      </c>
      <c r="K77" s="54"/>
      <c r="L77" s="37" t="s">
        <v>34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1:92" ht="15" customHeight="1" thickBot="1" x14ac:dyDescent="0.3">
      <c r="A78" s="136"/>
      <c r="B78" s="145"/>
      <c r="C78" s="147"/>
      <c r="D78" s="26"/>
      <c r="E78" s="31"/>
      <c r="F78" s="64"/>
      <c r="G78" s="65"/>
      <c r="H78" s="65"/>
      <c r="I78" s="65"/>
      <c r="J78" s="62"/>
      <c r="K78" s="63"/>
      <c r="L78" s="37" t="s">
        <v>35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ht="15" customHeight="1" x14ac:dyDescent="0.25">
      <c r="A79" s="134"/>
      <c r="B79" s="137"/>
      <c r="C79" s="139" t="s">
        <v>13</v>
      </c>
      <c r="D79" s="22"/>
      <c r="E79" s="32"/>
      <c r="F79" s="141"/>
      <c r="G79" s="141"/>
      <c r="H79" s="141"/>
      <c r="I79" s="141"/>
      <c r="J79" s="141"/>
      <c r="K79" s="142"/>
      <c r="L79" s="37" t="s">
        <v>30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ht="15" customHeight="1" x14ac:dyDescent="0.25">
      <c r="A80" s="135"/>
      <c r="B80" s="138"/>
      <c r="C80" s="140"/>
      <c r="D80" s="17"/>
      <c r="E80" s="30"/>
      <c r="F80" s="153"/>
      <c r="G80" s="153"/>
      <c r="H80" s="153"/>
      <c r="I80" s="153"/>
      <c r="J80" s="153"/>
      <c r="K80" s="154"/>
      <c r="L80" s="37" t="s">
        <v>31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1:92" ht="15" customHeight="1" x14ac:dyDescent="0.25">
      <c r="A81" s="135"/>
      <c r="B81" s="138"/>
      <c r="C81" s="146" t="s">
        <v>17</v>
      </c>
      <c r="D81" s="17"/>
      <c r="E81" s="30"/>
      <c r="F81" s="20" t="s">
        <v>46</v>
      </c>
      <c r="G81" s="21" t="s">
        <v>47</v>
      </c>
      <c r="H81" s="21" t="s">
        <v>48</v>
      </c>
      <c r="I81" s="59" t="s">
        <v>49</v>
      </c>
      <c r="J81" s="53" t="s">
        <v>50</v>
      </c>
      <c r="K81" s="54"/>
      <c r="L81" s="37" t="s">
        <v>34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1:92" ht="15" customHeight="1" thickBot="1" x14ac:dyDescent="0.3">
      <c r="A82" s="136"/>
      <c r="B82" s="145"/>
      <c r="C82" s="147"/>
      <c r="D82" s="26"/>
      <c r="E82" s="31"/>
      <c r="F82" s="64"/>
      <c r="G82" s="65"/>
      <c r="H82" s="65"/>
      <c r="I82" s="65"/>
      <c r="J82" s="62"/>
      <c r="K82" s="63"/>
      <c r="L82" s="37" t="s">
        <v>35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1:92" ht="15" customHeight="1" x14ac:dyDescent="0.25">
      <c r="A83" s="134"/>
      <c r="B83" s="137"/>
      <c r="C83" s="139" t="s">
        <v>13</v>
      </c>
      <c r="D83" s="22"/>
      <c r="E83" s="32"/>
      <c r="F83" s="141"/>
      <c r="G83" s="141"/>
      <c r="H83" s="141"/>
      <c r="I83" s="141"/>
      <c r="J83" s="141"/>
      <c r="K83" s="142"/>
      <c r="L83" s="37" t="s">
        <v>30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1:92" ht="15" customHeight="1" x14ac:dyDescent="0.25">
      <c r="A84" s="135"/>
      <c r="B84" s="138"/>
      <c r="C84" s="140"/>
      <c r="D84" s="17"/>
      <c r="E84" s="30"/>
      <c r="F84" s="153"/>
      <c r="G84" s="153"/>
      <c r="H84" s="153"/>
      <c r="I84" s="153"/>
      <c r="J84" s="153"/>
      <c r="K84" s="154"/>
      <c r="L84" s="37" t="s">
        <v>31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1:92" ht="15" customHeight="1" x14ac:dyDescent="0.25">
      <c r="A85" s="135"/>
      <c r="B85" s="138"/>
      <c r="C85" s="146" t="s">
        <v>17</v>
      </c>
      <c r="D85" s="17"/>
      <c r="E85" s="30"/>
      <c r="F85" s="20" t="s">
        <v>46</v>
      </c>
      <c r="G85" s="21" t="s">
        <v>47</v>
      </c>
      <c r="H85" s="21" t="s">
        <v>48</v>
      </c>
      <c r="I85" s="59" t="s">
        <v>49</v>
      </c>
      <c r="J85" s="53" t="s">
        <v>50</v>
      </c>
      <c r="K85" s="54"/>
      <c r="L85" s="37" t="s">
        <v>34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1:92" ht="15" customHeight="1" thickBot="1" x14ac:dyDescent="0.3">
      <c r="A86" s="136"/>
      <c r="B86" s="145"/>
      <c r="C86" s="147"/>
      <c r="D86" s="26"/>
      <c r="E86" s="31"/>
      <c r="F86" s="64"/>
      <c r="G86" s="65"/>
      <c r="H86" s="65"/>
      <c r="I86" s="65"/>
      <c r="J86" s="62"/>
      <c r="K86" s="63"/>
      <c r="L86" s="37" t="s">
        <v>35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1:92" ht="15" customHeight="1" thickBot="1" x14ac:dyDescent="0.3">
      <c r="A87" s="134"/>
      <c r="B87" s="137"/>
      <c r="C87" s="139" t="s">
        <v>13</v>
      </c>
      <c r="D87" s="22"/>
      <c r="E87" s="32"/>
      <c r="F87" s="141"/>
      <c r="G87" s="141"/>
      <c r="H87" s="141"/>
      <c r="I87" s="141"/>
      <c r="J87" s="141"/>
      <c r="K87" s="142"/>
      <c r="L87" s="37" t="s">
        <v>30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1:92" ht="15" customHeight="1" thickBot="1" x14ac:dyDescent="0.3">
      <c r="A88" s="135"/>
      <c r="B88" s="138"/>
      <c r="C88" s="140"/>
      <c r="D88" s="17"/>
      <c r="E88" s="32"/>
      <c r="F88" s="153"/>
      <c r="G88" s="153"/>
      <c r="H88" s="153"/>
      <c r="I88" s="153"/>
      <c r="J88" s="153"/>
      <c r="K88" s="154"/>
      <c r="L88" s="37" t="s">
        <v>31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1:92" ht="15" customHeight="1" thickBot="1" x14ac:dyDescent="0.3">
      <c r="A89" s="135"/>
      <c r="B89" s="138"/>
      <c r="C89" s="146" t="s">
        <v>17</v>
      </c>
      <c r="D89" s="17"/>
      <c r="E89" s="32"/>
      <c r="F89" s="20" t="s">
        <v>46</v>
      </c>
      <c r="G89" s="21" t="s">
        <v>47</v>
      </c>
      <c r="H89" s="21" t="s">
        <v>48</v>
      </c>
      <c r="I89" s="59" t="s">
        <v>49</v>
      </c>
      <c r="J89" s="53" t="s">
        <v>50</v>
      </c>
      <c r="K89" s="54"/>
      <c r="L89" s="37" t="s">
        <v>34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1:92" ht="15" customHeight="1" thickBot="1" x14ac:dyDescent="0.3">
      <c r="A90" s="136"/>
      <c r="B90" s="145"/>
      <c r="C90" s="147"/>
      <c r="D90" s="26"/>
      <c r="E90" s="32"/>
      <c r="F90" s="64"/>
      <c r="G90" s="65"/>
      <c r="H90" s="65"/>
      <c r="I90" s="65"/>
      <c r="J90" s="62"/>
      <c r="K90" s="63"/>
      <c r="L90" s="37" t="s">
        <v>35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1:92" ht="15" customHeight="1" x14ac:dyDescent="0.25">
      <c r="A91" s="134"/>
      <c r="B91" s="137"/>
      <c r="C91" s="139" t="s">
        <v>13</v>
      </c>
      <c r="D91" s="22"/>
      <c r="E91" s="32"/>
      <c r="F91" s="141"/>
      <c r="G91" s="141"/>
      <c r="H91" s="141"/>
      <c r="I91" s="141"/>
      <c r="J91" s="141"/>
      <c r="K91" s="142"/>
      <c r="L91" s="37" t="s">
        <v>30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1:92" ht="15" customHeight="1" x14ac:dyDescent="0.25">
      <c r="A92" s="135"/>
      <c r="B92" s="138"/>
      <c r="C92" s="140"/>
      <c r="D92" s="17"/>
      <c r="E92" s="30"/>
      <c r="F92" s="153"/>
      <c r="G92" s="153"/>
      <c r="H92" s="153"/>
      <c r="I92" s="153"/>
      <c r="J92" s="153"/>
      <c r="K92" s="154"/>
      <c r="L92" s="37" t="s">
        <v>31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1:92" ht="15" customHeight="1" x14ac:dyDescent="0.25">
      <c r="A93" s="135"/>
      <c r="B93" s="138"/>
      <c r="C93" s="146" t="s">
        <v>17</v>
      </c>
      <c r="D93" s="17"/>
      <c r="E93" s="30"/>
      <c r="F93" s="20" t="s">
        <v>46</v>
      </c>
      <c r="G93" s="21" t="s">
        <v>47</v>
      </c>
      <c r="H93" s="21" t="s">
        <v>48</v>
      </c>
      <c r="I93" s="59" t="s">
        <v>49</v>
      </c>
      <c r="J93" s="53" t="s">
        <v>50</v>
      </c>
      <c r="K93" s="54"/>
      <c r="L93" s="37" t="s">
        <v>34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1:92" ht="15" customHeight="1" thickBot="1" x14ac:dyDescent="0.3">
      <c r="A94" s="136"/>
      <c r="B94" s="145"/>
      <c r="C94" s="147"/>
      <c r="D94" s="26"/>
      <c r="E94" s="31"/>
      <c r="F94" s="64"/>
      <c r="G94" s="65"/>
      <c r="H94" s="65"/>
      <c r="I94" s="65"/>
      <c r="J94" s="62"/>
      <c r="K94" s="63"/>
      <c r="L94" s="37" t="s">
        <v>35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1:92" ht="15" customHeight="1" x14ac:dyDescent="0.25">
      <c r="A95" s="134"/>
      <c r="B95" s="137"/>
      <c r="C95" s="139" t="s">
        <v>13</v>
      </c>
      <c r="D95" s="22"/>
      <c r="E95" s="32"/>
      <c r="F95" s="141"/>
      <c r="G95" s="141"/>
      <c r="H95" s="141"/>
      <c r="I95" s="141"/>
      <c r="J95" s="141"/>
      <c r="K95" s="142"/>
      <c r="L95" s="37" t="s">
        <v>30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1:92" ht="15" customHeight="1" x14ac:dyDescent="0.25">
      <c r="A96" s="135"/>
      <c r="B96" s="138"/>
      <c r="C96" s="140"/>
      <c r="D96" s="17"/>
      <c r="E96" s="30"/>
      <c r="F96" s="153"/>
      <c r="G96" s="153"/>
      <c r="H96" s="153"/>
      <c r="I96" s="153"/>
      <c r="J96" s="153"/>
      <c r="K96" s="154"/>
      <c r="L96" s="37" t="s">
        <v>31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1:92" ht="15" customHeight="1" x14ac:dyDescent="0.25">
      <c r="A97" s="135"/>
      <c r="B97" s="138"/>
      <c r="C97" s="146" t="s">
        <v>17</v>
      </c>
      <c r="D97" s="17"/>
      <c r="E97" s="30"/>
      <c r="F97" s="20" t="s">
        <v>46</v>
      </c>
      <c r="G97" s="21" t="s">
        <v>47</v>
      </c>
      <c r="H97" s="21" t="s">
        <v>48</v>
      </c>
      <c r="I97" s="59" t="s">
        <v>49</v>
      </c>
      <c r="J97" s="53" t="s">
        <v>50</v>
      </c>
      <c r="K97" s="54"/>
      <c r="L97" s="37" t="s">
        <v>34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1:92" ht="15" customHeight="1" thickBot="1" x14ac:dyDescent="0.3">
      <c r="A98" s="136"/>
      <c r="B98" s="145"/>
      <c r="C98" s="147"/>
      <c r="D98" s="26"/>
      <c r="E98" s="31"/>
      <c r="F98" s="64"/>
      <c r="G98" s="65"/>
      <c r="H98" s="65"/>
      <c r="I98" s="65"/>
      <c r="J98" s="62"/>
      <c r="K98" s="63"/>
      <c r="L98" s="37" t="s">
        <v>35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1:92" ht="15" customHeight="1" x14ac:dyDescent="0.25">
      <c r="A99" s="134"/>
      <c r="B99" s="137"/>
      <c r="C99" s="139" t="s">
        <v>13</v>
      </c>
      <c r="D99" s="22"/>
      <c r="E99" s="27"/>
      <c r="F99" s="141"/>
      <c r="G99" s="141"/>
      <c r="H99" s="141"/>
      <c r="I99" s="141"/>
      <c r="J99" s="141"/>
      <c r="K99" s="142"/>
      <c r="L99" s="37" t="s">
        <v>30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1:92" ht="15" customHeight="1" x14ac:dyDescent="0.25">
      <c r="A100" s="135"/>
      <c r="B100" s="138"/>
      <c r="C100" s="140"/>
      <c r="D100" s="17"/>
      <c r="E100" s="28"/>
      <c r="F100" s="153"/>
      <c r="G100" s="153"/>
      <c r="H100" s="153"/>
      <c r="I100" s="153"/>
      <c r="J100" s="153"/>
      <c r="K100" s="154"/>
      <c r="L100" s="37" t="s">
        <v>31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1:92" ht="15" customHeight="1" x14ac:dyDescent="0.25">
      <c r="A101" s="135"/>
      <c r="B101" s="138"/>
      <c r="C101" s="146" t="s">
        <v>17</v>
      </c>
      <c r="D101" s="17"/>
      <c r="E101" s="28"/>
      <c r="F101" s="20" t="s">
        <v>46</v>
      </c>
      <c r="G101" s="21" t="s">
        <v>47</v>
      </c>
      <c r="H101" s="21" t="s">
        <v>48</v>
      </c>
      <c r="I101" s="59" t="s">
        <v>49</v>
      </c>
      <c r="J101" s="53" t="s">
        <v>50</v>
      </c>
      <c r="K101" s="54"/>
      <c r="L101" s="37" t="s">
        <v>34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1:92" ht="15" customHeight="1" thickBot="1" x14ac:dyDescent="0.3">
      <c r="A102" s="136"/>
      <c r="B102" s="145"/>
      <c r="C102" s="147"/>
      <c r="D102" s="26"/>
      <c r="E102" s="29"/>
      <c r="F102" s="64"/>
      <c r="G102" s="65"/>
      <c r="H102" s="65"/>
      <c r="I102" s="65"/>
      <c r="J102" s="62"/>
      <c r="K102" s="63"/>
      <c r="L102" s="37" t="s">
        <v>35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1:92" ht="15" customHeight="1" x14ac:dyDescent="0.25">
      <c r="A103" s="134"/>
      <c r="B103" s="137"/>
      <c r="C103" s="139" t="s">
        <v>13</v>
      </c>
      <c r="D103" s="22"/>
      <c r="E103" s="27"/>
      <c r="F103" s="141"/>
      <c r="G103" s="141"/>
      <c r="H103" s="141"/>
      <c r="I103" s="141"/>
      <c r="J103" s="141"/>
      <c r="K103" s="142"/>
      <c r="L103" s="37" t="s">
        <v>30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1:92" ht="15" customHeight="1" x14ac:dyDescent="0.25">
      <c r="A104" s="135"/>
      <c r="B104" s="138"/>
      <c r="C104" s="140"/>
      <c r="D104" s="17"/>
      <c r="E104" s="28"/>
      <c r="F104" s="153"/>
      <c r="G104" s="153"/>
      <c r="H104" s="153"/>
      <c r="I104" s="153"/>
      <c r="J104" s="153"/>
      <c r="K104" s="154"/>
      <c r="L104" s="37" t="s">
        <v>31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1:92" ht="15" customHeight="1" x14ac:dyDescent="0.25">
      <c r="A105" s="135"/>
      <c r="B105" s="138"/>
      <c r="C105" s="146" t="s">
        <v>17</v>
      </c>
      <c r="D105" s="17"/>
      <c r="E105" s="28"/>
      <c r="F105" s="20" t="s">
        <v>46</v>
      </c>
      <c r="G105" s="21" t="s">
        <v>47</v>
      </c>
      <c r="H105" s="21" t="s">
        <v>48</v>
      </c>
      <c r="I105" s="59" t="s">
        <v>49</v>
      </c>
      <c r="J105" s="53" t="s">
        <v>50</v>
      </c>
      <c r="K105" s="54"/>
      <c r="L105" s="37" t="s">
        <v>34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1:92" ht="15" customHeight="1" thickBot="1" x14ac:dyDescent="0.3">
      <c r="A106" s="136"/>
      <c r="B106" s="145"/>
      <c r="C106" s="147"/>
      <c r="D106" s="26"/>
      <c r="E106" s="29"/>
      <c r="F106" s="64"/>
      <c r="G106" s="65"/>
      <c r="H106" s="65"/>
      <c r="I106" s="65"/>
      <c r="J106" s="62"/>
      <c r="K106" s="63"/>
      <c r="L106" s="37" t="s">
        <v>35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1:92" ht="15" customHeight="1" x14ac:dyDescent="0.25">
      <c r="A107" s="134"/>
      <c r="B107" s="137"/>
      <c r="C107" s="139" t="s">
        <v>13</v>
      </c>
      <c r="D107" s="22"/>
      <c r="E107" s="32"/>
      <c r="F107" s="141"/>
      <c r="G107" s="141"/>
      <c r="H107" s="141"/>
      <c r="I107" s="141"/>
      <c r="J107" s="141"/>
      <c r="K107" s="142"/>
      <c r="L107" s="37" t="s">
        <v>30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1:92" ht="15" customHeight="1" x14ac:dyDescent="0.25">
      <c r="A108" s="135"/>
      <c r="B108" s="138"/>
      <c r="C108" s="140"/>
      <c r="D108" s="17"/>
      <c r="E108" s="30"/>
      <c r="F108" s="153"/>
      <c r="G108" s="153"/>
      <c r="H108" s="153"/>
      <c r="I108" s="153"/>
      <c r="J108" s="153"/>
      <c r="K108" s="154"/>
      <c r="L108" s="37" t="s">
        <v>31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1:92" ht="15" customHeight="1" x14ac:dyDescent="0.25">
      <c r="A109" s="135"/>
      <c r="B109" s="138"/>
      <c r="C109" s="146" t="s">
        <v>17</v>
      </c>
      <c r="D109" s="17"/>
      <c r="E109" s="30"/>
      <c r="F109" s="20" t="s">
        <v>46</v>
      </c>
      <c r="G109" s="21" t="s">
        <v>47</v>
      </c>
      <c r="H109" s="21" t="s">
        <v>48</v>
      </c>
      <c r="I109" s="59" t="s">
        <v>49</v>
      </c>
      <c r="J109" s="53" t="s">
        <v>50</v>
      </c>
      <c r="K109" s="54"/>
      <c r="L109" s="37" t="s">
        <v>34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1:92" ht="15" customHeight="1" thickBot="1" x14ac:dyDescent="0.3">
      <c r="A110" s="136"/>
      <c r="B110" s="145"/>
      <c r="C110" s="147"/>
      <c r="D110" s="26"/>
      <c r="E110" s="31"/>
      <c r="F110" s="64"/>
      <c r="G110" s="65"/>
      <c r="H110" s="65"/>
      <c r="I110" s="65"/>
      <c r="J110" s="62"/>
      <c r="K110" s="63"/>
      <c r="L110" s="37" t="s">
        <v>35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1:92" ht="15" customHeight="1" x14ac:dyDescent="0.25">
      <c r="A111" s="134"/>
      <c r="B111" s="137"/>
      <c r="C111" s="139" t="s">
        <v>13</v>
      </c>
      <c r="D111" s="22"/>
      <c r="E111" s="32"/>
      <c r="F111" s="141"/>
      <c r="G111" s="141"/>
      <c r="H111" s="141"/>
      <c r="I111" s="141"/>
      <c r="J111" s="141"/>
      <c r="K111" s="142"/>
      <c r="L111" s="37" t="s">
        <v>30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1:92" ht="15" customHeight="1" x14ac:dyDescent="0.25">
      <c r="A112" s="135"/>
      <c r="B112" s="138"/>
      <c r="C112" s="140"/>
      <c r="D112" s="17"/>
      <c r="E112" s="30"/>
      <c r="F112" s="153"/>
      <c r="G112" s="153"/>
      <c r="H112" s="153"/>
      <c r="I112" s="153"/>
      <c r="J112" s="153"/>
      <c r="K112" s="154"/>
      <c r="L112" s="37" t="s">
        <v>31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1:92" ht="15" customHeight="1" x14ac:dyDescent="0.25">
      <c r="A113" s="135"/>
      <c r="B113" s="138"/>
      <c r="C113" s="146" t="s">
        <v>17</v>
      </c>
      <c r="D113" s="17"/>
      <c r="E113" s="30"/>
      <c r="F113" s="20" t="s">
        <v>46</v>
      </c>
      <c r="G113" s="21" t="s">
        <v>47</v>
      </c>
      <c r="H113" s="21" t="s">
        <v>48</v>
      </c>
      <c r="I113" s="59" t="s">
        <v>49</v>
      </c>
      <c r="J113" s="53" t="s">
        <v>50</v>
      </c>
      <c r="K113" s="54"/>
      <c r="L113" s="37" t="s">
        <v>34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1:92" ht="15" customHeight="1" thickBot="1" x14ac:dyDescent="0.3">
      <c r="A114" s="136"/>
      <c r="B114" s="145"/>
      <c r="C114" s="147"/>
      <c r="D114" s="26"/>
      <c r="E114" s="31"/>
      <c r="F114" s="64"/>
      <c r="G114" s="65"/>
      <c r="H114" s="65"/>
      <c r="I114" s="65"/>
      <c r="J114" s="62"/>
      <c r="K114" s="63"/>
      <c r="L114" s="37" t="s">
        <v>35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1:92" ht="15" customHeight="1" x14ac:dyDescent="0.25">
      <c r="A115" s="134"/>
      <c r="B115" s="137"/>
      <c r="C115" s="139" t="s">
        <v>13</v>
      </c>
      <c r="D115" s="22"/>
      <c r="E115" s="27"/>
      <c r="F115" s="155"/>
      <c r="G115" s="155"/>
      <c r="H115" s="155"/>
      <c r="I115" s="155"/>
      <c r="J115" s="155"/>
      <c r="K115" s="156"/>
      <c r="L115" s="37" t="s">
        <v>30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1:92" ht="15" customHeight="1" thickBot="1" x14ac:dyDescent="0.3">
      <c r="A116" s="135"/>
      <c r="B116" s="138"/>
      <c r="C116" s="140"/>
      <c r="D116" s="17"/>
      <c r="E116" s="30"/>
      <c r="F116" s="157"/>
      <c r="G116" s="157"/>
      <c r="H116" s="157"/>
      <c r="I116" s="157"/>
      <c r="J116" s="157"/>
      <c r="K116" s="158"/>
      <c r="L116" s="37" t="s">
        <v>31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1:92" ht="15" customHeight="1" x14ac:dyDescent="0.25">
      <c r="A117" s="135"/>
      <c r="B117" s="138"/>
      <c r="C117" s="146" t="s">
        <v>17</v>
      </c>
      <c r="D117" s="17"/>
      <c r="E117" s="28"/>
      <c r="F117" s="20" t="s">
        <v>46</v>
      </c>
      <c r="G117" s="21" t="s">
        <v>47</v>
      </c>
      <c r="H117" s="21" t="s">
        <v>48</v>
      </c>
      <c r="I117" s="59" t="s">
        <v>49</v>
      </c>
      <c r="J117" s="53" t="s">
        <v>50</v>
      </c>
      <c r="K117" s="54"/>
      <c r="L117" s="37" t="s">
        <v>34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1:92" ht="15" customHeight="1" thickBot="1" x14ac:dyDescent="0.3">
      <c r="A118" s="136"/>
      <c r="B118" s="145"/>
      <c r="C118" s="147"/>
      <c r="D118" s="26"/>
      <c r="E118" s="31"/>
      <c r="F118" s="64"/>
      <c r="G118" s="65"/>
      <c r="H118" s="65"/>
      <c r="I118" s="65"/>
      <c r="J118" s="62"/>
      <c r="K118" s="63"/>
      <c r="L118" s="37" t="s">
        <v>35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1:92" ht="15" customHeight="1" x14ac:dyDescent="0.25">
      <c r="A119" s="134"/>
      <c r="B119" s="137"/>
      <c r="C119" s="139" t="s">
        <v>13</v>
      </c>
      <c r="D119" s="22"/>
      <c r="E119" s="27"/>
      <c r="F119" s="141"/>
      <c r="G119" s="141"/>
      <c r="H119" s="141"/>
      <c r="I119" s="141"/>
      <c r="J119" s="141"/>
      <c r="K119" s="142"/>
      <c r="L119" s="37" t="s">
        <v>30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2" ht="15" customHeight="1" x14ac:dyDescent="0.25">
      <c r="A120" s="135"/>
      <c r="B120" s="138"/>
      <c r="C120" s="140"/>
      <c r="D120" s="17"/>
      <c r="E120" s="28"/>
      <c r="F120" s="153"/>
      <c r="G120" s="153"/>
      <c r="H120" s="153"/>
      <c r="I120" s="153"/>
      <c r="J120" s="153"/>
      <c r="K120" s="154"/>
      <c r="L120" s="37" t="s">
        <v>31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2" ht="15" customHeight="1" x14ac:dyDescent="0.25">
      <c r="A121" s="135"/>
      <c r="B121" s="138"/>
      <c r="C121" s="146" t="s">
        <v>17</v>
      </c>
      <c r="D121" s="17"/>
      <c r="E121" s="28"/>
      <c r="F121" s="20" t="s">
        <v>46</v>
      </c>
      <c r="G121" s="21" t="s">
        <v>47</v>
      </c>
      <c r="H121" s="21" t="s">
        <v>48</v>
      </c>
      <c r="I121" s="59" t="s">
        <v>49</v>
      </c>
      <c r="J121" s="53" t="s">
        <v>50</v>
      </c>
      <c r="K121" s="54"/>
      <c r="L121" s="37" t="s">
        <v>34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2" ht="15" customHeight="1" thickBot="1" x14ac:dyDescent="0.3">
      <c r="A122" s="136"/>
      <c r="B122" s="145"/>
      <c r="C122" s="147"/>
      <c r="D122" s="26"/>
      <c r="E122" s="29"/>
      <c r="F122" s="64"/>
      <c r="G122" s="65"/>
      <c r="H122" s="65"/>
      <c r="I122" s="65"/>
      <c r="J122" s="62"/>
      <c r="K122" s="63"/>
      <c r="L122" s="37" t="s">
        <v>35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2" ht="15" customHeight="1" x14ac:dyDescent="0.25">
      <c r="A123" s="134"/>
      <c r="B123" s="137"/>
      <c r="C123" s="139" t="s">
        <v>13</v>
      </c>
      <c r="D123" s="22"/>
      <c r="E123" s="27"/>
      <c r="F123" s="141"/>
      <c r="G123" s="141"/>
      <c r="H123" s="141"/>
      <c r="I123" s="141"/>
      <c r="J123" s="141"/>
      <c r="K123" s="142"/>
      <c r="L123" s="37" t="s">
        <v>30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2" ht="15" customHeight="1" x14ac:dyDescent="0.25">
      <c r="A124" s="135"/>
      <c r="B124" s="138"/>
      <c r="C124" s="140"/>
      <c r="D124" s="17"/>
      <c r="E124" s="28"/>
      <c r="F124" s="153"/>
      <c r="G124" s="153"/>
      <c r="H124" s="153"/>
      <c r="I124" s="153"/>
      <c r="J124" s="153"/>
      <c r="K124" s="154"/>
      <c r="L124" s="37" t="s">
        <v>31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2" ht="15" customHeight="1" x14ac:dyDescent="0.25">
      <c r="A125" s="135"/>
      <c r="B125" s="138"/>
      <c r="C125" s="146" t="s">
        <v>17</v>
      </c>
      <c r="D125" s="17"/>
      <c r="E125" s="28"/>
      <c r="F125" s="20" t="s">
        <v>46</v>
      </c>
      <c r="G125" s="21" t="s">
        <v>47</v>
      </c>
      <c r="H125" s="21" t="s">
        <v>48</v>
      </c>
      <c r="I125" s="59" t="s">
        <v>49</v>
      </c>
      <c r="J125" s="53" t="s">
        <v>50</v>
      </c>
      <c r="K125" s="54"/>
      <c r="L125" s="37" t="s">
        <v>34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2" ht="15" customHeight="1" thickBot="1" x14ac:dyDescent="0.3">
      <c r="A126" s="136"/>
      <c r="B126" s="145"/>
      <c r="C126" s="147"/>
      <c r="D126" s="26"/>
      <c r="E126" s="29"/>
      <c r="F126" s="64"/>
      <c r="G126" s="65"/>
      <c r="H126" s="65"/>
      <c r="I126" s="65"/>
      <c r="J126" s="62"/>
      <c r="K126" s="63"/>
      <c r="L126" s="37" t="s">
        <v>35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2" ht="15" customHeight="1" x14ac:dyDescent="0.25">
      <c r="A127" s="134"/>
      <c r="B127" s="137"/>
      <c r="C127" s="139" t="s">
        <v>13</v>
      </c>
      <c r="D127" s="22"/>
      <c r="E127" s="32"/>
      <c r="F127" s="141"/>
      <c r="G127" s="141"/>
      <c r="H127" s="141"/>
      <c r="I127" s="141"/>
      <c r="J127" s="141"/>
      <c r="K127" s="142"/>
      <c r="L127" s="37" t="s">
        <v>30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2" ht="15" customHeight="1" x14ac:dyDescent="0.25">
      <c r="A128" s="135"/>
      <c r="B128" s="138"/>
      <c r="C128" s="140"/>
      <c r="D128" s="17"/>
      <c r="E128" s="30"/>
      <c r="F128" s="153"/>
      <c r="G128" s="153"/>
      <c r="H128" s="153"/>
      <c r="I128" s="153"/>
      <c r="J128" s="153"/>
      <c r="K128" s="154"/>
      <c r="L128" s="37" t="s">
        <v>31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15" customHeight="1" x14ac:dyDescent="0.25">
      <c r="A129" s="135"/>
      <c r="B129" s="138"/>
      <c r="C129" s="146" t="s">
        <v>17</v>
      </c>
      <c r="D129" s="17"/>
      <c r="E129" s="30"/>
      <c r="F129" s="20" t="s">
        <v>46</v>
      </c>
      <c r="G129" s="21" t="s">
        <v>47</v>
      </c>
      <c r="H129" s="21" t="s">
        <v>48</v>
      </c>
      <c r="I129" s="59" t="s">
        <v>49</v>
      </c>
      <c r="J129" s="53" t="s">
        <v>50</v>
      </c>
      <c r="K129" s="54"/>
      <c r="L129" s="37" t="s">
        <v>34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15" customHeight="1" thickBot="1" x14ac:dyDescent="0.3">
      <c r="A130" s="136"/>
      <c r="B130" s="145"/>
      <c r="C130" s="147"/>
      <c r="D130" s="26"/>
      <c r="E130" s="31"/>
      <c r="F130" s="64"/>
      <c r="G130" s="65"/>
      <c r="H130" s="65"/>
      <c r="I130" s="65"/>
      <c r="J130" s="62"/>
      <c r="K130" s="63"/>
      <c r="L130" s="37" t="s">
        <v>35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1:92" ht="15.75" x14ac:dyDescent="0.25">
      <c r="L131" s="77"/>
    </row>
    <row r="132" spans="1:92" ht="15.75" x14ac:dyDescent="0.25">
      <c r="L132" s="36"/>
    </row>
    <row r="133" spans="1:92" ht="15.75" x14ac:dyDescent="0.25">
      <c r="L133" s="36"/>
    </row>
    <row r="134" spans="1:92" ht="15.75" x14ac:dyDescent="0.25">
      <c r="L134" s="36"/>
    </row>
    <row r="135" spans="1:92" ht="15.75" x14ac:dyDescent="0.25">
      <c r="L135" s="36"/>
    </row>
    <row r="136" spans="1:92" ht="15.75" x14ac:dyDescent="0.25">
      <c r="L136" s="36"/>
    </row>
    <row r="137" spans="1:92" ht="15.75" x14ac:dyDescent="0.25">
      <c r="L137" s="36"/>
    </row>
    <row r="138" spans="1:92" ht="15.75" x14ac:dyDescent="0.25">
      <c r="L138" s="36"/>
    </row>
    <row r="139" spans="1:92" ht="15.75" x14ac:dyDescent="0.25">
      <c r="L139" s="36"/>
    </row>
    <row r="140" spans="1:92" ht="15.75" x14ac:dyDescent="0.25">
      <c r="L140" s="36"/>
    </row>
    <row r="141" spans="1:92" ht="15.75" x14ac:dyDescent="0.25">
      <c r="L141" s="36"/>
    </row>
    <row r="142" spans="1:92" ht="15.75" x14ac:dyDescent="0.25">
      <c r="L142" s="36"/>
    </row>
    <row r="143" spans="1:92" ht="15.75" x14ac:dyDescent="0.25">
      <c r="L143" s="36"/>
    </row>
    <row r="144" spans="1:92" ht="15.75" x14ac:dyDescent="0.25">
      <c r="L144" s="36"/>
    </row>
    <row r="145" spans="12:12" ht="15.75" x14ac:dyDescent="0.25">
      <c r="L145" s="36"/>
    </row>
    <row r="146" spans="12:12" ht="15.75" x14ac:dyDescent="0.25">
      <c r="L146" s="36"/>
    </row>
  </sheetData>
  <mergeCells count="198">
    <mergeCell ref="A127:A130"/>
    <mergeCell ref="B127:B128"/>
    <mergeCell ref="C127:C128"/>
    <mergeCell ref="F127:K128"/>
    <mergeCell ref="B129:B130"/>
    <mergeCell ref="C129:C130"/>
    <mergeCell ref="A123:A126"/>
    <mergeCell ref="B123:B124"/>
    <mergeCell ref="C123:C124"/>
    <mergeCell ref="F123:K124"/>
    <mergeCell ref="B125:B126"/>
    <mergeCell ref="C125:C126"/>
    <mergeCell ref="A119:A122"/>
    <mergeCell ref="B119:B120"/>
    <mergeCell ref="C119:C120"/>
    <mergeCell ref="F119:K120"/>
    <mergeCell ref="B121:B122"/>
    <mergeCell ref="C121:C122"/>
    <mergeCell ref="A115:A118"/>
    <mergeCell ref="B115:B116"/>
    <mergeCell ref="C115:C116"/>
    <mergeCell ref="F115:K116"/>
    <mergeCell ref="B117:B118"/>
    <mergeCell ref="C117:C118"/>
    <mergeCell ref="A111:A114"/>
    <mergeCell ref="B111:B112"/>
    <mergeCell ref="C111:C112"/>
    <mergeCell ref="F111:K112"/>
    <mergeCell ref="B113:B114"/>
    <mergeCell ref="C113:C114"/>
    <mergeCell ref="A107:A110"/>
    <mergeCell ref="B107:B108"/>
    <mergeCell ref="C107:C108"/>
    <mergeCell ref="F107:K108"/>
    <mergeCell ref="B109:B110"/>
    <mergeCell ref="C109:C110"/>
    <mergeCell ref="A103:A106"/>
    <mergeCell ref="B103:B104"/>
    <mergeCell ref="C103:C104"/>
    <mergeCell ref="F103:K104"/>
    <mergeCell ref="B105:B106"/>
    <mergeCell ref="C105:C106"/>
    <mergeCell ref="A99:A102"/>
    <mergeCell ref="B99:B100"/>
    <mergeCell ref="C99:C100"/>
    <mergeCell ref="F99:K100"/>
    <mergeCell ref="B101:B102"/>
    <mergeCell ref="C101:C102"/>
    <mergeCell ref="A95:A98"/>
    <mergeCell ref="B95:B96"/>
    <mergeCell ref="C95:C96"/>
    <mergeCell ref="F95:K96"/>
    <mergeCell ref="B97:B98"/>
    <mergeCell ref="C97:C98"/>
    <mergeCell ref="A91:A94"/>
    <mergeCell ref="B91:B92"/>
    <mergeCell ref="C91:C92"/>
    <mergeCell ref="F91:K92"/>
    <mergeCell ref="B93:B94"/>
    <mergeCell ref="C93:C94"/>
    <mergeCell ref="A87:A90"/>
    <mergeCell ref="B87:B88"/>
    <mergeCell ref="C87:C88"/>
    <mergeCell ref="F87:K88"/>
    <mergeCell ref="B89:B90"/>
    <mergeCell ref="C89:C90"/>
    <mergeCell ref="A83:A86"/>
    <mergeCell ref="B83:B84"/>
    <mergeCell ref="C83:C84"/>
    <mergeCell ref="F83:K84"/>
    <mergeCell ref="B85:B86"/>
    <mergeCell ref="C85:C86"/>
    <mergeCell ref="F75:K76"/>
    <mergeCell ref="B77:B78"/>
    <mergeCell ref="C77:C78"/>
    <mergeCell ref="A79:A82"/>
    <mergeCell ref="B79:B80"/>
    <mergeCell ref="C79:C80"/>
    <mergeCell ref="F79:K80"/>
    <mergeCell ref="B81:B82"/>
    <mergeCell ref="C81:C82"/>
    <mergeCell ref="A71:A74"/>
    <mergeCell ref="B71:B72"/>
    <mergeCell ref="C71:C72"/>
    <mergeCell ref="B73:B74"/>
    <mergeCell ref="C73:C74"/>
    <mergeCell ref="A75:A78"/>
    <mergeCell ref="B75:B76"/>
    <mergeCell ref="C75:C76"/>
    <mergeCell ref="A67:A70"/>
    <mergeCell ref="B67:B68"/>
    <mergeCell ref="C67:C68"/>
    <mergeCell ref="F67:K68"/>
    <mergeCell ref="B69:B70"/>
    <mergeCell ref="C69:C70"/>
    <mergeCell ref="A63:A66"/>
    <mergeCell ref="B63:B64"/>
    <mergeCell ref="C63:C64"/>
    <mergeCell ref="F63:K64"/>
    <mergeCell ref="B65:B66"/>
    <mergeCell ref="C65:C66"/>
    <mergeCell ref="A51:A54"/>
    <mergeCell ref="B51:B52"/>
    <mergeCell ref="C51:C52"/>
    <mergeCell ref="F51:K52"/>
    <mergeCell ref="B53:B54"/>
    <mergeCell ref="C53:C54"/>
    <mergeCell ref="A59:A62"/>
    <mergeCell ref="B59:B60"/>
    <mergeCell ref="C59:C60"/>
    <mergeCell ref="F59:K60"/>
    <mergeCell ref="B61:B62"/>
    <mergeCell ref="C61:C62"/>
    <mergeCell ref="A55:A58"/>
    <mergeCell ref="B55:B56"/>
    <mergeCell ref="C55:C56"/>
    <mergeCell ref="F55:K56"/>
    <mergeCell ref="B57:B58"/>
    <mergeCell ref="C57:C58"/>
    <mergeCell ref="A47:A50"/>
    <mergeCell ref="B47:B48"/>
    <mergeCell ref="C47:C48"/>
    <mergeCell ref="F47:K48"/>
    <mergeCell ref="B49:B50"/>
    <mergeCell ref="C49:C50"/>
    <mergeCell ref="A43:A46"/>
    <mergeCell ref="B43:B44"/>
    <mergeCell ref="C43:C44"/>
    <mergeCell ref="F43:K44"/>
    <mergeCell ref="B45:B46"/>
    <mergeCell ref="C45:C46"/>
    <mergeCell ref="A39:A42"/>
    <mergeCell ref="B39:B40"/>
    <mergeCell ref="C39:C40"/>
    <mergeCell ref="F39:K40"/>
    <mergeCell ref="B41:B42"/>
    <mergeCell ref="C41:C42"/>
    <mergeCell ref="A35:A38"/>
    <mergeCell ref="B35:B36"/>
    <mergeCell ref="C35:C36"/>
    <mergeCell ref="F35:K36"/>
    <mergeCell ref="B37:B38"/>
    <mergeCell ref="C37:C38"/>
    <mergeCell ref="A31:A34"/>
    <mergeCell ref="B31:B32"/>
    <mergeCell ref="C31:C32"/>
    <mergeCell ref="F31:K32"/>
    <mergeCell ref="B33:B34"/>
    <mergeCell ref="C33:C34"/>
    <mergeCell ref="A27:A30"/>
    <mergeCell ref="B27:B28"/>
    <mergeCell ref="C27:C28"/>
    <mergeCell ref="F27:K28"/>
    <mergeCell ref="B29:B30"/>
    <mergeCell ref="C29:C30"/>
    <mergeCell ref="A23:A26"/>
    <mergeCell ref="B23:B24"/>
    <mergeCell ref="C23:C24"/>
    <mergeCell ref="F23:K24"/>
    <mergeCell ref="B25:B26"/>
    <mergeCell ref="C25:C26"/>
    <mergeCell ref="A19:A22"/>
    <mergeCell ref="B19:B20"/>
    <mergeCell ref="C19:C20"/>
    <mergeCell ref="F19:K20"/>
    <mergeCell ref="B21:B22"/>
    <mergeCell ref="C21:C22"/>
    <mergeCell ref="A7:A10"/>
    <mergeCell ref="B7:B8"/>
    <mergeCell ref="C7:C8"/>
    <mergeCell ref="F7:K8"/>
    <mergeCell ref="B9:B10"/>
    <mergeCell ref="A15:A18"/>
    <mergeCell ref="B15:B16"/>
    <mergeCell ref="C15:C16"/>
    <mergeCell ref="F15:K16"/>
    <mergeCell ref="B17:B18"/>
    <mergeCell ref="C17:C18"/>
    <mergeCell ref="C9:C10"/>
    <mergeCell ref="A11:A14"/>
    <mergeCell ref="B11:B12"/>
    <mergeCell ref="C11:C12"/>
    <mergeCell ref="F11:K12"/>
    <mergeCell ref="B13:B14"/>
    <mergeCell ref="C13:C14"/>
    <mergeCell ref="A1:A3"/>
    <mergeCell ref="B1:I1"/>
    <mergeCell ref="J1:L1"/>
    <mergeCell ref="B2:I2"/>
    <mergeCell ref="J2:L2"/>
    <mergeCell ref="B3:D3"/>
    <mergeCell ref="E3:I3"/>
    <mergeCell ref="J3:L3"/>
    <mergeCell ref="A5:A6"/>
    <mergeCell ref="B5:B6"/>
    <mergeCell ref="C5:D6"/>
    <mergeCell ref="E5:E6"/>
    <mergeCell ref="F5:K6"/>
  </mergeCells>
  <conditionalFormatting sqref="D7:J7 D67:E82 D87:E130 D8:E62">
    <cfRule type="cellIs" dxfId="615" priority="137" operator="equal">
      <formula>"E"</formula>
    </cfRule>
    <cfRule type="cellIs" dxfId="614" priority="138" operator="equal">
      <formula>"P"</formula>
    </cfRule>
  </conditionalFormatting>
  <conditionalFormatting sqref="F11:J11">
    <cfRule type="cellIs" dxfId="613" priority="135" operator="equal">
      <formula>"E"</formula>
    </cfRule>
    <cfRule type="cellIs" dxfId="612" priority="136" operator="equal">
      <formula>"P"</formula>
    </cfRule>
  </conditionalFormatting>
  <conditionalFormatting sqref="F15:J15">
    <cfRule type="cellIs" dxfId="611" priority="133" operator="equal">
      <formula>"E"</formula>
    </cfRule>
    <cfRule type="cellIs" dxfId="610" priority="134" operator="equal">
      <formula>"P"</formula>
    </cfRule>
  </conditionalFormatting>
  <conditionalFormatting sqref="F19:J19 F21:J21">
    <cfRule type="cellIs" dxfId="609" priority="131" operator="equal">
      <formula>"E"</formula>
    </cfRule>
    <cfRule type="cellIs" dxfId="608" priority="132" operator="equal">
      <formula>"P"</formula>
    </cfRule>
  </conditionalFormatting>
  <conditionalFormatting sqref="F23:J23">
    <cfRule type="cellIs" dxfId="607" priority="129" operator="equal">
      <formula>"E"</formula>
    </cfRule>
    <cfRule type="cellIs" dxfId="606" priority="130" operator="equal">
      <formula>"P"</formula>
    </cfRule>
  </conditionalFormatting>
  <conditionalFormatting sqref="F27:J27">
    <cfRule type="cellIs" dxfId="605" priority="127" operator="equal">
      <formula>"E"</formula>
    </cfRule>
    <cfRule type="cellIs" dxfId="604" priority="128" operator="equal">
      <formula>"P"</formula>
    </cfRule>
  </conditionalFormatting>
  <conditionalFormatting sqref="F31:J31">
    <cfRule type="cellIs" dxfId="603" priority="125" operator="equal">
      <formula>"E"</formula>
    </cfRule>
    <cfRule type="cellIs" dxfId="602" priority="126" operator="equal">
      <formula>"P"</formula>
    </cfRule>
  </conditionalFormatting>
  <conditionalFormatting sqref="F35:J35">
    <cfRule type="cellIs" dxfId="601" priority="123" operator="equal">
      <formula>"E"</formula>
    </cfRule>
    <cfRule type="cellIs" dxfId="600" priority="124" operator="equal">
      <formula>"P"</formula>
    </cfRule>
  </conditionalFormatting>
  <conditionalFormatting sqref="F39:J39">
    <cfRule type="cellIs" dxfId="599" priority="121" operator="equal">
      <formula>"E"</formula>
    </cfRule>
    <cfRule type="cellIs" dxfId="598" priority="122" operator="equal">
      <formula>"P"</formula>
    </cfRule>
  </conditionalFormatting>
  <conditionalFormatting sqref="F43:J43">
    <cfRule type="cellIs" dxfId="597" priority="119" operator="equal">
      <formula>"E"</formula>
    </cfRule>
    <cfRule type="cellIs" dxfId="596" priority="120" operator="equal">
      <formula>"P"</formula>
    </cfRule>
  </conditionalFormatting>
  <conditionalFormatting sqref="F47:J47">
    <cfRule type="cellIs" dxfId="595" priority="117" operator="equal">
      <formula>"E"</formula>
    </cfRule>
    <cfRule type="cellIs" dxfId="594" priority="118" operator="equal">
      <formula>"P"</formula>
    </cfRule>
  </conditionalFormatting>
  <conditionalFormatting sqref="F51:J51">
    <cfRule type="cellIs" dxfId="593" priority="115" operator="equal">
      <formula>"E"</formula>
    </cfRule>
    <cfRule type="cellIs" dxfId="592" priority="116" operator="equal">
      <formula>"P"</formula>
    </cfRule>
  </conditionalFormatting>
  <conditionalFormatting sqref="F55:J55">
    <cfRule type="cellIs" dxfId="591" priority="111" operator="equal">
      <formula>"E"</formula>
    </cfRule>
    <cfRule type="cellIs" dxfId="590" priority="112" operator="equal">
      <formula>"P"</formula>
    </cfRule>
  </conditionalFormatting>
  <conditionalFormatting sqref="F59:J59">
    <cfRule type="cellIs" dxfId="589" priority="109" operator="equal">
      <formula>"E"</formula>
    </cfRule>
    <cfRule type="cellIs" dxfId="588" priority="110" operator="equal">
      <formula>"P"</formula>
    </cfRule>
  </conditionalFormatting>
  <conditionalFormatting sqref="F67:J67">
    <cfRule type="cellIs" dxfId="587" priority="107" operator="equal">
      <formula>"E"</formula>
    </cfRule>
    <cfRule type="cellIs" dxfId="586" priority="108" operator="equal">
      <formula>"P"</formula>
    </cfRule>
  </conditionalFormatting>
  <conditionalFormatting sqref="F71">
    <cfRule type="cellIs" dxfId="585" priority="105" operator="equal">
      <formula>"E"</formula>
    </cfRule>
    <cfRule type="cellIs" dxfId="584" priority="106" operator="equal">
      <formula>"P"</formula>
    </cfRule>
  </conditionalFormatting>
  <conditionalFormatting sqref="F79:J79">
    <cfRule type="cellIs" dxfId="583" priority="103" operator="equal">
      <formula>"E"</formula>
    </cfRule>
    <cfRule type="cellIs" dxfId="582" priority="104" operator="equal">
      <formula>"P"</formula>
    </cfRule>
  </conditionalFormatting>
  <conditionalFormatting sqref="F87:J87">
    <cfRule type="cellIs" dxfId="581" priority="101" operator="equal">
      <formula>"E"</formula>
    </cfRule>
    <cfRule type="cellIs" dxfId="580" priority="102" operator="equal">
      <formula>"P"</formula>
    </cfRule>
  </conditionalFormatting>
  <conditionalFormatting sqref="F91:J91">
    <cfRule type="cellIs" dxfId="579" priority="99" operator="equal">
      <formula>"E"</formula>
    </cfRule>
    <cfRule type="cellIs" dxfId="578" priority="100" operator="equal">
      <formula>"P"</formula>
    </cfRule>
  </conditionalFormatting>
  <conditionalFormatting sqref="F95:J95">
    <cfRule type="cellIs" dxfId="577" priority="97" operator="equal">
      <formula>"E"</formula>
    </cfRule>
    <cfRule type="cellIs" dxfId="576" priority="98" operator="equal">
      <formula>"P"</formula>
    </cfRule>
  </conditionalFormatting>
  <conditionalFormatting sqref="F99:J99">
    <cfRule type="cellIs" dxfId="575" priority="95" operator="equal">
      <formula>"E"</formula>
    </cfRule>
    <cfRule type="cellIs" dxfId="574" priority="96" operator="equal">
      <formula>"P"</formula>
    </cfRule>
  </conditionalFormatting>
  <conditionalFormatting sqref="F103:J103">
    <cfRule type="cellIs" dxfId="573" priority="93" operator="equal">
      <formula>"E"</formula>
    </cfRule>
    <cfRule type="cellIs" dxfId="572" priority="94" operator="equal">
      <formula>"P"</formula>
    </cfRule>
  </conditionalFormatting>
  <conditionalFormatting sqref="F107:J107">
    <cfRule type="cellIs" dxfId="571" priority="91" operator="equal">
      <formula>"E"</formula>
    </cfRule>
    <cfRule type="cellIs" dxfId="570" priority="92" operator="equal">
      <formula>"P"</formula>
    </cfRule>
  </conditionalFormatting>
  <conditionalFormatting sqref="F111:J111">
    <cfRule type="cellIs" dxfId="569" priority="89" operator="equal">
      <formula>"E"</formula>
    </cfRule>
    <cfRule type="cellIs" dxfId="568" priority="90" operator="equal">
      <formula>"P"</formula>
    </cfRule>
  </conditionalFormatting>
  <conditionalFormatting sqref="F119:J119">
    <cfRule type="cellIs" dxfId="567" priority="87" operator="equal">
      <formula>"E"</formula>
    </cfRule>
    <cfRule type="cellIs" dxfId="566" priority="88" operator="equal">
      <formula>"P"</formula>
    </cfRule>
  </conditionalFormatting>
  <conditionalFormatting sqref="F123:J123">
    <cfRule type="cellIs" dxfId="565" priority="85" operator="equal">
      <formula>"E"</formula>
    </cfRule>
    <cfRule type="cellIs" dxfId="564" priority="86" operator="equal">
      <formula>"P"</formula>
    </cfRule>
  </conditionalFormatting>
  <conditionalFormatting sqref="F127:J127">
    <cfRule type="cellIs" dxfId="563" priority="83" operator="equal">
      <formula>"E"</formula>
    </cfRule>
    <cfRule type="cellIs" dxfId="562" priority="84" operator="equal">
      <formula>"P"</formula>
    </cfRule>
  </conditionalFormatting>
  <conditionalFormatting sqref="D63:E66">
    <cfRule type="cellIs" dxfId="561" priority="79" operator="equal">
      <formula>"E"</formula>
    </cfRule>
    <cfRule type="cellIs" dxfId="560" priority="80" operator="equal">
      <formula>"P"</formula>
    </cfRule>
  </conditionalFormatting>
  <conditionalFormatting sqref="F63:J63">
    <cfRule type="cellIs" dxfId="559" priority="77" operator="equal">
      <formula>"E"</formula>
    </cfRule>
    <cfRule type="cellIs" dxfId="558" priority="78" operator="equal">
      <formula>"P"</formula>
    </cfRule>
  </conditionalFormatting>
  <conditionalFormatting sqref="F115:J115">
    <cfRule type="cellIs" dxfId="557" priority="75" operator="equal">
      <formula>"E"</formula>
    </cfRule>
    <cfRule type="cellIs" dxfId="556" priority="76" operator="equal">
      <formula>"P"</formula>
    </cfRule>
  </conditionalFormatting>
  <conditionalFormatting sqref="F117:J117">
    <cfRule type="cellIs" dxfId="555" priority="73" operator="equal">
      <formula>"E"</formula>
    </cfRule>
    <cfRule type="cellIs" dxfId="554" priority="74" operator="equal">
      <formula>"P"</formula>
    </cfRule>
  </conditionalFormatting>
  <conditionalFormatting sqref="F75:J75">
    <cfRule type="cellIs" dxfId="553" priority="69" operator="equal">
      <formula>"E"</formula>
    </cfRule>
    <cfRule type="cellIs" dxfId="552" priority="70" operator="equal">
      <formula>"P"</formula>
    </cfRule>
  </conditionalFormatting>
  <conditionalFormatting sqref="F77:J77">
    <cfRule type="cellIs" dxfId="551" priority="67" operator="equal">
      <formula>"E"</formula>
    </cfRule>
    <cfRule type="cellIs" dxfId="550" priority="68" operator="equal">
      <formula>"P"</formula>
    </cfRule>
  </conditionalFormatting>
  <conditionalFormatting sqref="F17:J17">
    <cfRule type="cellIs" dxfId="549" priority="65" operator="equal">
      <formula>"E"</formula>
    </cfRule>
    <cfRule type="cellIs" dxfId="548" priority="66" operator="equal">
      <formula>"P"</formula>
    </cfRule>
  </conditionalFormatting>
  <conditionalFormatting sqref="F45:J45">
    <cfRule type="cellIs" dxfId="547" priority="63" operator="equal">
      <formula>"E"</formula>
    </cfRule>
    <cfRule type="cellIs" dxfId="546" priority="64" operator="equal">
      <formula>"P"</formula>
    </cfRule>
  </conditionalFormatting>
  <conditionalFormatting sqref="F61:J61">
    <cfRule type="cellIs" dxfId="545" priority="61" operator="equal">
      <formula>"E"</formula>
    </cfRule>
    <cfRule type="cellIs" dxfId="544" priority="62" operator="equal">
      <formula>"P"</formula>
    </cfRule>
  </conditionalFormatting>
  <conditionalFormatting sqref="F25:J25">
    <cfRule type="cellIs" dxfId="543" priority="59" operator="equal">
      <formula>"E"</formula>
    </cfRule>
    <cfRule type="cellIs" dxfId="542" priority="60" operator="equal">
      <formula>"P"</formula>
    </cfRule>
  </conditionalFormatting>
  <conditionalFormatting sqref="F29:J29">
    <cfRule type="cellIs" dxfId="541" priority="57" operator="equal">
      <formula>"E"</formula>
    </cfRule>
    <cfRule type="cellIs" dxfId="540" priority="58" operator="equal">
      <formula>"P"</formula>
    </cfRule>
  </conditionalFormatting>
  <conditionalFormatting sqref="F33:J33">
    <cfRule type="cellIs" dxfId="539" priority="55" operator="equal">
      <formula>"E"</formula>
    </cfRule>
    <cfRule type="cellIs" dxfId="538" priority="56" operator="equal">
      <formula>"P"</formula>
    </cfRule>
  </conditionalFormatting>
  <conditionalFormatting sqref="F37:J37">
    <cfRule type="cellIs" dxfId="537" priority="53" operator="equal">
      <formula>"E"</formula>
    </cfRule>
    <cfRule type="cellIs" dxfId="536" priority="54" operator="equal">
      <formula>"P"</formula>
    </cfRule>
  </conditionalFormatting>
  <conditionalFormatting sqref="F53:J53">
    <cfRule type="cellIs" dxfId="535" priority="51" operator="equal">
      <formula>"E"</formula>
    </cfRule>
    <cfRule type="cellIs" dxfId="534" priority="52" operator="equal">
      <formula>"P"</formula>
    </cfRule>
  </conditionalFormatting>
  <conditionalFormatting sqref="F89:J89">
    <cfRule type="cellIs" dxfId="533" priority="49" operator="equal">
      <formula>"E"</formula>
    </cfRule>
    <cfRule type="cellIs" dxfId="532" priority="50" operator="equal">
      <formula>"P"</formula>
    </cfRule>
  </conditionalFormatting>
  <conditionalFormatting sqref="F81:J81">
    <cfRule type="cellIs" dxfId="531" priority="47" operator="equal">
      <formula>"E"</formula>
    </cfRule>
    <cfRule type="cellIs" dxfId="530" priority="48" operator="equal">
      <formula>"P"</formula>
    </cfRule>
  </conditionalFormatting>
  <conditionalFormatting sqref="F69:J69">
    <cfRule type="cellIs" dxfId="529" priority="45" operator="equal">
      <formula>"E"</formula>
    </cfRule>
    <cfRule type="cellIs" dxfId="528" priority="46" operator="equal">
      <formula>"P"</formula>
    </cfRule>
  </conditionalFormatting>
  <conditionalFormatting sqref="F93:J93">
    <cfRule type="cellIs" dxfId="527" priority="43" operator="equal">
      <formula>"E"</formula>
    </cfRule>
    <cfRule type="cellIs" dxfId="526" priority="44" operator="equal">
      <formula>"P"</formula>
    </cfRule>
  </conditionalFormatting>
  <conditionalFormatting sqref="F41:J41">
    <cfRule type="cellIs" dxfId="525" priority="41" operator="equal">
      <formula>"E"</formula>
    </cfRule>
    <cfRule type="cellIs" dxfId="524" priority="42" operator="equal">
      <formula>"P"</formula>
    </cfRule>
  </conditionalFormatting>
  <conditionalFormatting sqref="F65:J65">
    <cfRule type="cellIs" dxfId="523" priority="39" operator="equal">
      <formula>"E"</formula>
    </cfRule>
    <cfRule type="cellIs" dxfId="522" priority="40" operator="equal">
      <formula>"P"</formula>
    </cfRule>
  </conditionalFormatting>
  <conditionalFormatting sqref="F109:J109">
    <cfRule type="cellIs" dxfId="521" priority="37" operator="equal">
      <formula>"E"</formula>
    </cfRule>
    <cfRule type="cellIs" dxfId="520" priority="38" operator="equal">
      <formula>"P"</formula>
    </cfRule>
  </conditionalFormatting>
  <conditionalFormatting sqref="F129:J129">
    <cfRule type="cellIs" dxfId="519" priority="29" operator="equal">
      <formula>"E"</formula>
    </cfRule>
    <cfRule type="cellIs" dxfId="518" priority="30" operator="equal">
      <formula>"P"</formula>
    </cfRule>
  </conditionalFormatting>
  <conditionalFormatting sqref="F97:J97">
    <cfRule type="cellIs" dxfId="517" priority="27" operator="equal">
      <formula>"E"</formula>
    </cfRule>
    <cfRule type="cellIs" dxfId="516" priority="28" operator="equal">
      <formula>"P"</formula>
    </cfRule>
  </conditionalFormatting>
  <conditionalFormatting sqref="F113:J113">
    <cfRule type="cellIs" dxfId="515" priority="31" operator="equal">
      <formula>"E"</formula>
    </cfRule>
    <cfRule type="cellIs" dxfId="514" priority="32" operator="equal">
      <formula>"P"</formula>
    </cfRule>
  </conditionalFormatting>
  <conditionalFormatting sqref="F13:J13">
    <cfRule type="cellIs" dxfId="513" priority="25" operator="equal">
      <formula>"E"</formula>
    </cfRule>
    <cfRule type="cellIs" dxfId="512" priority="26" operator="equal">
      <formula>"P"</formula>
    </cfRule>
  </conditionalFormatting>
  <conditionalFormatting sqref="F49:J49">
    <cfRule type="cellIs" dxfId="511" priority="23" operator="equal">
      <formula>"E"</formula>
    </cfRule>
    <cfRule type="cellIs" dxfId="510" priority="24" operator="equal">
      <formula>"P"</formula>
    </cfRule>
  </conditionalFormatting>
  <conditionalFormatting sqref="F9:J9">
    <cfRule type="cellIs" dxfId="509" priority="19" operator="equal">
      <formula>"E"</formula>
    </cfRule>
    <cfRule type="cellIs" dxfId="508" priority="20" operator="equal">
      <formula>"P"</formula>
    </cfRule>
  </conditionalFormatting>
  <conditionalFormatting sqref="F57:J57">
    <cfRule type="cellIs" dxfId="507" priority="17" operator="equal">
      <formula>"E"</formula>
    </cfRule>
    <cfRule type="cellIs" dxfId="506" priority="18" operator="equal">
      <formula>"P"</formula>
    </cfRule>
  </conditionalFormatting>
  <conditionalFormatting sqref="F73:J73">
    <cfRule type="cellIs" dxfId="505" priority="15" operator="equal">
      <formula>"E"</formula>
    </cfRule>
    <cfRule type="cellIs" dxfId="504" priority="16" operator="equal">
      <formula>"P"</formula>
    </cfRule>
  </conditionalFormatting>
  <conditionalFormatting sqref="F101:J101">
    <cfRule type="cellIs" dxfId="503" priority="13" operator="equal">
      <formula>"E"</formula>
    </cfRule>
    <cfRule type="cellIs" dxfId="502" priority="14" operator="equal">
      <formula>"P"</formula>
    </cfRule>
  </conditionalFormatting>
  <conditionalFormatting sqref="F105:J105">
    <cfRule type="cellIs" dxfId="501" priority="11" operator="equal">
      <formula>"E"</formula>
    </cfRule>
    <cfRule type="cellIs" dxfId="500" priority="12" operator="equal">
      <formula>"P"</formula>
    </cfRule>
  </conditionalFormatting>
  <conditionalFormatting sqref="F121:J121">
    <cfRule type="cellIs" dxfId="499" priority="9" operator="equal">
      <formula>"E"</formula>
    </cfRule>
    <cfRule type="cellIs" dxfId="498" priority="10" operator="equal">
      <formula>"P"</formula>
    </cfRule>
  </conditionalFormatting>
  <conditionalFormatting sqref="F125:J125">
    <cfRule type="cellIs" dxfId="497" priority="7" operator="equal">
      <formula>"E"</formula>
    </cfRule>
    <cfRule type="cellIs" dxfId="496" priority="8" operator="equal">
      <formula>"P"</formula>
    </cfRule>
  </conditionalFormatting>
  <conditionalFormatting sqref="F83:J83">
    <cfRule type="cellIs" dxfId="495" priority="5" operator="equal">
      <formula>"E"</formula>
    </cfRule>
    <cfRule type="cellIs" dxfId="494" priority="6" operator="equal">
      <formula>"P"</formula>
    </cfRule>
  </conditionalFormatting>
  <conditionalFormatting sqref="F85:J85">
    <cfRule type="cellIs" dxfId="493" priority="3" operator="equal">
      <formula>"E"</formula>
    </cfRule>
    <cfRule type="cellIs" dxfId="492" priority="4" operator="equal">
      <formula>"P"</formula>
    </cfRule>
  </conditionalFormatting>
  <conditionalFormatting sqref="D83:E86">
    <cfRule type="cellIs" dxfId="491" priority="1" operator="equal">
      <formula>"E"</formula>
    </cfRule>
    <cfRule type="cellIs" dxfId="490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56</vt:i4>
      </vt:variant>
    </vt:vector>
  </HeadingPairs>
  <TitlesOfParts>
    <vt:vector size="71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</vt:lpstr>
      <vt:lpstr>Oct</vt:lpstr>
      <vt:lpstr>Nov</vt:lpstr>
      <vt:lpstr>Dic</vt:lpstr>
      <vt:lpstr>Resumen</vt:lpstr>
      <vt:lpstr>Correctivos</vt:lpstr>
      <vt:lpstr>2015</vt:lpstr>
      <vt:lpstr>'2015'!Área_de_impresión</vt:lpstr>
      <vt:lpstr>Abril!Área_de_impresión</vt:lpstr>
      <vt:lpstr>Agosto!Área_de_impresión</vt:lpstr>
      <vt:lpstr>Correctivos!Área_de_impresión</vt:lpstr>
      <vt:lpstr>Dic!Área_de_impresión</vt:lpstr>
      <vt:lpstr>Enero!Área_de_impresión</vt:lpstr>
      <vt:lpstr>Febrero!Área_de_impresión</vt:lpstr>
      <vt:lpstr>Julio!Área_de_impresión</vt:lpstr>
      <vt:lpstr>Junio!Área_de_impresión</vt:lpstr>
      <vt:lpstr>Marzo!Área_de_impresión</vt:lpstr>
      <vt:lpstr>Mayo!Área_de_impresión</vt:lpstr>
      <vt:lpstr>Nov!Área_de_impresión</vt:lpstr>
      <vt:lpstr>Oct!Área_de_impresión</vt:lpstr>
      <vt:lpstr>Sept!Área_de_impresión</vt:lpstr>
      <vt:lpstr>cr_abril</vt:lpstr>
      <vt:lpstr>cr_agosto</vt:lpstr>
      <vt:lpstr>cr_diciembre</vt:lpstr>
      <vt:lpstr>cr_enero</vt:lpstr>
      <vt:lpstr>cr_febrero</vt:lpstr>
      <vt:lpstr>cr_julio</vt:lpstr>
      <vt:lpstr>cr_junio</vt:lpstr>
      <vt:lpstr>cr_marzo</vt:lpstr>
      <vt:lpstr>cr_mayo</vt:lpstr>
      <vt:lpstr>cr_noviembre</vt:lpstr>
      <vt:lpstr>cr_octubre</vt:lpstr>
      <vt:lpstr>cr_septiembre</vt:lpstr>
      <vt:lpstr>pe_abril</vt:lpstr>
      <vt:lpstr>pe_agosto</vt:lpstr>
      <vt:lpstr>pe_diciembre</vt:lpstr>
      <vt:lpstr>pe_enero</vt:lpstr>
      <vt:lpstr>pe_febrero</vt:lpstr>
      <vt:lpstr>pe_julio</vt:lpstr>
      <vt:lpstr>pe_junio</vt:lpstr>
      <vt:lpstr>pe_marzo</vt:lpstr>
      <vt:lpstr>pe_mayo</vt:lpstr>
      <vt:lpstr>pe_noviembre</vt:lpstr>
      <vt:lpstr>pe_octubre</vt:lpstr>
      <vt:lpstr>pe_septiembre</vt:lpstr>
      <vt:lpstr>'2015'!tipo_actividad</vt:lpstr>
      <vt:lpstr>tpa_abril</vt:lpstr>
      <vt:lpstr>tpa_agosto</vt:lpstr>
      <vt:lpstr>tpa_diciembre</vt:lpstr>
      <vt:lpstr>tpa_enero</vt:lpstr>
      <vt:lpstr>tpa_febrero</vt:lpstr>
      <vt:lpstr>tpa_julio</vt:lpstr>
      <vt:lpstr>tpa_junio</vt:lpstr>
      <vt:lpstr>tpa_marzo</vt:lpstr>
      <vt:lpstr>tpa_mayo</vt:lpstr>
      <vt:lpstr>tpa_noviembre</vt:lpstr>
      <vt:lpstr>tpa_octubre</vt:lpstr>
      <vt:lpstr>tpa_septiembre</vt:lpstr>
      <vt:lpstr>'2015'!trim1</vt:lpstr>
      <vt:lpstr>'2015'!trim2</vt:lpstr>
      <vt:lpstr>'2015'!trim3</vt:lpstr>
      <vt:lpstr>'2015'!trim4</vt:lpstr>
      <vt:lpstr>'2015'!trimestre1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Mantenimiento Cabiona</dc:creator>
  <cp:lastModifiedBy>Windows User</cp:lastModifiedBy>
  <cp:lastPrinted>2015-04-09T17:07:33Z</cp:lastPrinted>
  <dcterms:created xsi:type="dcterms:W3CDTF">2011-04-17T13:04:56Z</dcterms:created>
  <dcterms:modified xsi:type="dcterms:W3CDTF">2015-05-21T16:11:10Z</dcterms:modified>
</cp:coreProperties>
</file>